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7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<sst xmlns="http://schemas.openxmlformats.org/spreadsheetml/2006/main" count="445" uniqueCount="242">
  <si>
    <t>XX部门（单位）2026年部门预算公开报表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</si>
  <si>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</si>
  <si>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</si>
  <si>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</si>
  <si>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</si>
  <si>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</si>
  <si>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</si>
  <si>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</si>
  <si>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</si>
  <si>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</si>
  <si>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</si>
  <si>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</si>
  <si>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</si>
  <si>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</si>
  <si>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</si>
  <si>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</si>
  <si>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</si>
  <si>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</si>
  <si>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</si>
  <si>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</si>
  <si>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</si>
  <si>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</si>
  <si>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</si>
  <si>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</si>
  <si>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</si>
  <si>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</si>
  <si>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</si>
  <si>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</si>
  <si>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</si>
  <si>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</si>
  <si>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</si>
  <si>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</si>
  <si>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</si>
  <si>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</si>
  <si>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</si>
  <si>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</si>
  <si>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</si>
  <si>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</si>
  <si>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</si>
  <si>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</si>
  <si>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</si>
  <si>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</si>
  <si>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</si>
  <si>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</si>
  <si>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</si>
  <si>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</si>
  <si>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</si>
  <si>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</si>
  <si>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</si>
  <si>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</si>
  <si>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</si>
  <si>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</si>
  <si>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>0.15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</si>
  <si>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</si>
  <si>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</si>
  <si>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</si>
  <si>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</si>
  <si>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</si>
  <si>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</si>
  <si>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</si>
  <si>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</si>
  <si>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</si>
  <si>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</si>
  <si>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</si>
  <si>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</si>
  <si>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</si>
  <si>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</si>
  <si>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</si>
  <si>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</si>
  <si>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</si>
  <si>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</si>
  <si>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</si>
  <si>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</si>
  <si>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</si>
  <si>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</si>
  <si>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</si>
  <si>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</si>
  <si>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</si>
  <si>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</si>
  <si>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</si>
  <si>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</si>
  <si>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</si>
  <si>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</si>
  <si>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</si>
  <si>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132017</t>
  </si>
  <si>
    <t>柳州市柳江区三都中心卫生院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</si>
  <si>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</si>
  <si>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</si>
  <si>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</si>
  <si>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</si>
  <si>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</si>
  <si>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</si>
  <si>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</si>
  <si>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</si>
  <si>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</si>
  <si>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</si>
  <si>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</si>
  <si>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</si>
  <si>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</si>
  <si>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</si>
  <si>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</si>
  <si>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</si>
  <si>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</si>
  <si>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</si>
  <si>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</si>
  <si>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</si>
  <si>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</si>
  <si>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</si>
  <si>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</si>
  <si>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</si>
  <si>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</si>
  <si>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</si>
  <si>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</si>
  <si>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</si>
  <si>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</si>
  <si>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</si>
  <si>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</si>
  <si>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</si>
  <si>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</si>
  <si>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</si>
  <si>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</si>
  <si>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</si>
  <si>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</si>
  <si>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</si>
  <si>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</si>
  <si>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</si>
  <si>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</si>
  <si>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</si>
  <si>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</si>
  <si>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</si>
  <si>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</si>
  <si>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</si>
  <si>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</si>
  <si>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</si>
  <si>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</si>
  <si>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</si>
  <si>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</si>
  <si>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</si>
  <si>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</si>
  <si>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</si>
  <si>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</si>
  <si>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</si>
  <si>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</si>
  <si>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</si>
  <si>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</si>
  <si>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</si>
  <si>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</si>
  <si>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</si>
  <si>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</si>
  <si>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</si>
  <si>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</si>
  <si>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</si>
  <si>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</si>
  <si>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</si>
  <si>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</si>
  <si>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</si>
  <si>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</si>
  <si>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</si>
  <si>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</si>
  <si>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</si>
  <si>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</si>
  <si>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</si>
  <si>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</si>
  <si>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</si>
  <si>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</si>
  <si>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</si>
  <si>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</si>
  <si>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</si>
  <si>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</si>
  <si>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</si>
  <si>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</si>
  <si>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</si>
  <si>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</si>
  <si>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</si>
  <si>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</si>
  <si>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</si>
  <si>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</si>
  <si>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</si>
  <si>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</si>
  <si>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</si>
  <si>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</si>
  <si>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</si>
  <si>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</si>
  <si>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</si>
  <si>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</si>
  <si>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</si>
  <si>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</si>
  <si>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</si>
  <si>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</si>
  <si>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</si>
  <si>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</si>
  <si>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</si>
  <si>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</si>
  <si>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</si>
  <si>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</si>
  <si>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</si>
  <si>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</si>
  <si>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</si>
  <si>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</si>
  <si>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</si>
  <si>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</si>
  <si>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</si>
  <si>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</si>
  <si>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</si>
  <si>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</si>
  <si>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</si>
  <si>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</si>
  <si>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</si>
  <si>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</si>
  <si>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</si>
  <si>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</si>
  <si>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</si>
  <si>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</si>
  <si>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医疗机构综合运营支出</t>
  </si>
  <si>
    <t>2026年底完成总体目标</t>
  </si>
  <si>
    <t>门诊诊疗数量(44000人)
住院人次(4500人)</t>
  </si>
  <si>
    <t>医疗卫生服务质量(不断提高)</t>
  </si>
  <si>
    <t>核算截止日期(12月31日)</t>
  </si>
  <si>
    <t>项目完成成本(820万)</t>
  </si>
  <si>
    <t>医疗收入同比稳定这增长(同比增长)</t>
  </si>
  <si>
    <t>免费全民体检覆盖率(≥95%)</t>
  </si>
  <si>
    <t>体现政策导向，长期保障工作稳定进行(长期)</t>
  </si>
  <si>
    <t>群众满意度(≥95%)</t>
  </si>
  <si>
    <t>预防接种服务费</t>
  </si>
  <si>
    <t>第二类疫苗接种服务收费上缴财政后返回的、纳入一般公共预算管理的非税收入安排的资金</t>
  </si>
  <si>
    <t>适龄儿童国家免疫规划率(≥95%)
7岁以下儿童健康管理率(≥85%)
儿童中医药管理率(≥65%)</t>
  </si>
  <si>
    <t>适龄儿童免疫规划完成率(≥60%)</t>
  </si>
  <si>
    <t>项目时间(1月至12月)</t>
  </si>
  <si>
    <t>疫苗接种人均费用(按照国家标准要求)</t>
  </si>
  <si>
    <t>儿童健康素养水平(不断提高)</t>
  </si>
  <si>
    <t>免疫规划疫苗接种服务(长期)</t>
  </si>
  <si>
    <t>群众满意度(≥85%)</t>
  </si>
  <si>
    <t>银行业务支出</t>
  </si>
  <si>
    <t>纳入利息收入，用于支付日常公用经费</t>
  </si>
  <si>
    <t>收到利息次数(6次)</t>
  </si>
  <si>
    <t>纳入利息收入(＝100%)</t>
  </si>
  <si>
    <t>完成时间(2026年12月完成)</t>
  </si>
  <si>
    <t>完成成本(以收定支)</t>
  </si>
  <si>
    <t>利息收入(持续稳定)</t>
  </si>
  <si>
    <t>单位满意度(≥85%)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</si>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</sst>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0" fillId="0" borderId="0" xfId="0" applyFont="1"/>
    <xf numFmtId="0" fontId="10" fillId="0" borderId="0" xfId="0" applyNumberFormat="1" applyFont="1" applyFill="1" applyBorder="1"/>
    <xf numFmtId="176" fontId="2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A1" sqref="A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3"/>
      <c r="N9" s="3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0" t="s">
        <v>190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6.25" customHeight="1" spans="1:22">
      <c r="A2" s="4" t="s">
        <v>191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8"/>
      <c r="C3" s="18"/>
      <c r="D3" s="18"/>
      <c r="E3" s="18"/>
      <c r="F3" s="18"/>
      <c r="G3" s="18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192</v>
      </c>
      <c r="G4" s="19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80</v>
      </c>
      <c r="B6" s="7" t="s">
        <v>80</v>
      </c>
      <c r="C6" s="7" t="s">
        <v>80</v>
      </c>
      <c r="D6" s="7" t="s">
        <v>80</v>
      </c>
      <c r="E6" s="7" t="s">
        <v>80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19" t="s">
        <v>81</v>
      </c>
      <c r="B7" s="19" t="s">
        <v>81</v>
      </c>
      <c r="C7" s="19" t="s">
        <v>81</v>
      </c>
      <c r="D7" s="19" t="s">
        <v>81</v>
      </c>
      <c r="E7" s="19" t="s">
        <v>71</v>
      </c>
      <c r="F7" s="20">
        <v>5.9642</v>
      </c>
      <c r="G7" s="20"/>
      <c r="H7" s="20">
        <v>5.9642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19"/>
      <c r="B8" s="19"/>
      <c r="C8" s="19"/>
      <c r="D8" s="19" t="s">
        <v>82</v>
      </c>
      <c r="E8" s="19" t="s">
        <v>83</v>
      </c>
      <c r="F8" s="20">
        <v>5.9642</v>
      </c>
      <c r="G8" s="20"/>
      <c r="H8" s="20">
        <v>5.9642</v>
      </c>
      <c r="I8" s="3"/>
    </row>
    <row r="9" ht="24.75" customHeight="1" spans="1:22">
      <c r="A9" s="19"/>
      <c r="B9" s="19"/>
      <c r="C9" s="19"/>
      <c r="D9" s="19" t="s">
        <v>84</v>
      </c>
      <c r="E9" s="19" t="s">
        <v>85</v>
      </c>
      <c r="F9" s="20">
        <v>5.9642</v>
      </c>
      <c r="G9" s="20"/>
      <c r="H9" s="20">
        <v>5.9642</v>
      </c>
      <c r="I9" s="3"/>
    </row>
    <row r="10" ht="24.75" customHeight="1" spans="1:22">
      <c r="A10" s="19" t="s">
        <v>106</v>
      </c>
      <c r="B10" s="19" t="s">
        <v>107</v>
      </c>
      <c r="C10" s="19" t="s">
        <v>104</v>
      </c>
      <c r="D10" s="19"/>
      <c r="E10" s="19" t="s">
        <v>108</v>
      </c>
      <c r="F10" s="20">
        <v>5.9642</v>
      </c>
      <c r="G10" s="20"/>
      <c r="H10" s="20">
        <v>5.9642</v>
      </c>
      <c r="I10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6"/>
      <c r="B1" s="16"/>
      <c r="C1" s="16"/>
      <c r="D1" s="16"/>
      <c r="E1" s="16"/>
      <c r="F1" s="16"/>
      <c r="G1" s="16"/>
      <c r="H1" s="10" t="s">
        <v>193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8.5" customHeight="1" spans="1:45">
      <c r="A2" s="4" t="s">
        <v>194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16"/>
      <c r="C3" s="16"/>
      <c r="D3" s="16"/>
      <c r="E3" s="16"/>
      <c r="F3" s="16"/>
      <c r="G3" s="16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88</v>
      </c>
      <c r="B4" s="6"/>
      <c r="C4" s="6"/>
      <c r="D4" s="6" t="s">
        <v>69</v>
      </c>
      <c r="E4" s="7" t="s">
        <v>89</v>
      </c>
      <c r="F4" s="6" t="s">
        <v>195</v>
      </c>
      <c r="G4" s="6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71</v>
      </c>
      <c r="G5" s="6" t="s">
        <v>91</v>
      </c>
      <c r="H5" s="6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8" customWidth="1"/>
    <col min="7" max="14" width="12.2857142857143" customWidth="1"/>
    <col min="15" max="15" width="14.2857142857143" customWidth="1"/>
    <col min="16" max="17" width="9.14285714285714" customWidth="1"/>
    <col min="18" max="20" width="8" customWidth="1"/>
  </cols>
  <sheetData>
    <row r="1" ht="11.25" customHeight="1" spans="1:19">
      <c r="O1" s="2" t="s">
        <v>196</v>
      </c>
      <c r="P1" s="3"/>
      <c r="Q1" s="3"/>
    </row>
    <row r="2" ht="29.25" customHeight="1" spans="1:19">
      <c r="A2" s="4" t="s">
        <v>197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8" customHeight="1" spans="1:19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15</v>
      </c>
      <c r="P3" s="1"/>
      <c r="Q3" s="3"/>
      <c r="R3" s="3"/>
    </row>
    <row r="4" ht="27" customHeight="1" spans="1:19">
      <c r="A4" s="6" t="s">
        <v>198</v>
      </c>
      <c r="B4" s="7" t="s">
        <v>199</v>
      </c>
      <c r="C4" s="7" t="s">
        <v>200</v>
      </c>
      <c r="D4" s="7" t="s">
        <v>201</v>
      </c>
      <c r="E4" s="6" t="s">
        <v>202</v>
      </c>
      <c r="F4" s="7" t="s">
        <v>203</v>
      </c>
      <c r="G4" s="7" t="s">
        <v>204</v>
      </c>
      <c r="H4" s="7" t="s">
        <v>205</v>
      </c>
      <c r="I4" s="7" t="s">
        <v>206</v>
      </c>
      <c r="J4" s="7" t="s">
        <v>207</v>
      </c>
      <c r="K4" s="7" t="s">
        <v>208</v>
      </c>
      <c r="L4" s="7" t="s">
        <v>209</v>
      </c>
      <c r="M4" s="7" t="s">
        <v>210</v>
      </c>
      <c r="N4" s="7" t="s">
        <v>211</v>
      </c>
      <c r="O4" s="7" t="s">
        <v>212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13.5" customHeight="1" spans="1:19">
      <c r="A6" s="7" t="s">
        <v>80</v>
      </c>
      <c r="B6" s="7" t="s">
        <v>80</v>
      </c>
      <c r="C6" s="7" t="s">
        <v>80</v>
      </c>
      <c r="D6" s="7" t="s">
        <v>80</v>
      </c>
      <c r="E6" s="7">
        <v>1</v>
      </c>
      <c r="F6" s="7" t="s">
        <v>80</v>
      </c>
      <c r="G6" s="7" t="s">
        <v>80</v>
      </c>
      <c r="H6" s="7" t="s">
        <v>80</v>
      </c>
      <c r="I6" s="7" t="s">
        <v>80</v>
      </c>
      <c r="J6" s="7" t="s">
        <v>80</v>
      </c>
      <c r="K6" s="7" t="s">
        <v>80</v>
      </c>
      <c r="L6" s="7" t="s">
        <v>80</v>
      </c>
      <c r="M6" s="7" t="s">
        <v>80</v>
      </c>
      <c r="N6" s="7" t="s">
        <v>80</v>
      </c>
      <c r="O6" s="7" t="s">
        <v>80</v>
      </c>
      <c r="P6" s="1"/>
      <c r="Q6" s="1"/>
      <c r="R6" s="3"/>
      <c r="S6" s="3"/>
    </row>
    <row r="7" ht="20.25" customHeight="1" spans="1:19">
      <c r="A7" s="11"/>
      <c r="B7" s="12" t="s">
        <v>82</v>
      </c>
      <c r="C7" s="12" t="s">
        <v>83</v>
      </c>
      <c r="D7" s="12"/>
      <c r="E7" s="13">
        <v>826.1142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"/>
      <c r="Q7" s="1"/>
      <c r="R7" s="3"/>
      <c r="S7" s="3"/>
    </row>
    <row r="8" ht="20.25" customHeight="1" spans="1:19">
      <c r="A8" s="11"/>
      <c r="B8" s="12" t="s">
        <v>84</v>
      </c>
      <c r="C8" s="12" t="s">
        <v>85</v>
      </c>
      <c r="D8" s="12" t="s">
        <v>213</v>
      </c>
      <c r="E8" s="13">
        <v>820</v>
      </c>
      <c r="F8" s="14" t="s">
        <v>214</v>
      </c>
      <c r="G8" s="14" t="s">
        <v>215</v>
      </c>
      <c r="H8" s="14" t="s">
        <v>216</v>
      </c>
      <c r="I8" s="14" t="s">
        <v>217</v>
      </c>
      <c r="J8" s="14" t="s">
        <v>218</v>
      </c>
      <c r="K8" s="14" t="s">
        <v>219</v>
      </c>
      <c r="L8" s="14" t="s">
        <v>220</v>
      </c>
      <c r="M8" s="14"/>
      <c r="N8" s="14" t="s">
        <v>221</v>
      </c>
      <c r="O8" s="14" t="s">
        <v>222</v>
      </c>
      <c r="P8" s="3"/>
    </row>
    <row r="9" ht="20.25" customHeight="1" spans="1:19">
      <c r="A9" s="11"/>
      <c r="B9" s="12" t="s">
        <v>84</v>
      </c>
      <c r="C9" s="12" t="s">
        <v>85</v>
      </c>
      <c r="D9" s="12" t="s">
        <v>223</v>
      </c>
      <c r="E9" s="13">
        <v>5.9642</v>
      </c>
      <c r="F9" s="14" t="s">
        <v>224</v>
      </c>
      <c r="G9" s="14" t="s">
        <v>225</v>
      </c>
      <c r="H9" s="14" t="s">
        <v>226</v>
      </c>
      <c r="I9" s="14" t="s">
        <v>227</v>
      </c>
      <c r="J9" s="14" t="s">
        <v>228</v>
      </c>
      <c r="K9" s="14"/>
      <c r="L9" s="14" t="s">
        <v>229</v>
      </c>
      <c r="M9" s="14"/>
      <c r="N9" s="14" t="s">
        <v>230</v>
      </c>
      <c r="O9" s="14" t="s">
        <v>231</v>
      </c>
      <c r="P9" s="3"/>
    </row>
    <row r="10" ht="20.25" customHeight="1" spans="1:19">
      <c r="A10" s="11"/>
      <c r="B10" s="12" t="s">
        <v>84</v>
      </c>
      <c r="C10" s="12" t="s">
        <v>85</v>
      </c>
      <c r="D10" s="12" t="s">
        <v>232</v>
      </c>
      <c r="E10" s="13">
        <v>0.15</v>
      </c>
      <c r="F10" s="14" t="s">
        <v>233</v>
      </c>
      <c r="G10" s="14" t="s">
        <v>234</v>
      </c>
      <c r="H10" s="14" t="s">
        <v>235</v>
      </c>
      <c r="I10" s="14" t="s">
        <v>236</v>
      </c>
      <c r="J10" s="14" t="s">
        <v>237</v>
      </c>
      <c r="K10" s="14" t="s">
        <v>238</v>
      </c>
      <c r="L10" s="14"/>
      <c r="M10" s="14"/>
      <c r="N10" s="14"/>
      <c r="O10" s="14" t="s">
        <v>239</v>
      </c>
      <c r="P10" s="3"/>
    </row>
    <row r="11" ht="15" customHeight="1" spans="1:19">
      <c r="A11" s="15"/>
      <c r="B11" s="15"/>
      <c r="C11" s="15"/>
      <c r="D11" s="1"/>
      <c r="E11" s="3"/>
      <c r="F11" s="3"/>
      <c r="G11" s="3"/>
      <c r="H11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240</v>
      </c>
      <c r="P1" s="1"/>
      <c r="Q1" s="1"/>
      <c r="R1" s="3"/>
      <c r="S1" s="3"/>
      <c r="T1" s="3"/>
    </row>
    <row r="2" ht="35.25" customHeight="1" spans="1:22">
      <c r="B2" s="4" t="s">
        <v>241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</row>
    <row r="4" ht="18" customHeight="1" spans="1:2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15</v>
      </c>
      <c r="P4" s="1"/>
      <c r="Q4" s="1"/>
      <c r="R4" s="3"/>
      <c r="S4" s="3"/>
      <c r="T4" s="3"/>
    </row>
    <row r="5" ht="22.5" customHeight="1" spans="1:22">
      <c r="A5" s="6" t="s">
        <v>198</v>
      </c>
      <c r="B5" s="7" t="s">
        <v>199</v>
      </c>
      <c r="C5" s="7" t="s">
        <v>200</v>
      </c>
      <c r="D5" s="7" t="s">
        <v>201</v>
      </c>
      <c r="E5" s="7" t="s">
        <v>202</v>
      </c>
      <c r="F5" s="7" t="s">
        <v>203</v>
      </c>
      <c r="G5" s="7" t="s">
        <v>204</v>
      </c>
      <c r="H5" s="7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7" t="s">
        <v>211</v>
      </c>
      <c r="O5" s="7" t="s">
        <v>212</v>
      </c>
      <c r="P5" s="1"/>
      <c r="Q5" s="1"/>
      <c r="R5" s="3"/>
      <c r="S5" s="3"/>
      <c r="T5" s="3"/>
    </row>
    <row r="6" ht="33.75" customHeight="1" spans="1:2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3"/>
      <c r="S6" s="3"/>
      <c r="T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 t="s">
        <v>80</v>
      </c>
      <c r="G7" s="7" t="s">
        <v>80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80</v>
      </c>
      <c r="N7" s="7" t="s">
        <v>80</v>
      </c>
      <c r="O7" s="7" t="s">
        <v>80</v>
      </c>
      <c r="P7" s="1"/>
      <c r="Q7" s="1"/>
      <c r="R7" s="3"/>
      <c r="S7" s="3"/>
      <c r="T7" s="3"/>
    </row>
    <row r="8" ht="15" customHeight="1" spans="1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  <row r="35" ht="15" customHeight="1" spans="2:2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"/>
      <c r="Q35" s="1"/>
      <c r="R35" s="3"/>
      <c r="S35" s="3"/>
      <c r="T35" s="3"/>
      <c r="U35" s="3"/>
      <c r="V35" s="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4" t="s">
        <v>1</v>
      </c>
      <c r="D2" s="3"/>
      <c r="E2" s="3"/>
    </row>
    <row r="3" ht="32.25" customHeight="1" spans="3:5">
      <c r="C3" s="43" t="s">
        <v>2</v>
      </c>
      <c r="D3" s="3"/>
      <c r="E3" s="3"/>
    </row>
    <row r="4" ht="32.25" customHeight="1" spans="3:5">
      <c r="C4" s="43" t="s">
        <v>3</v>
      </c>
      <c r="D4" s="3"/>
      <c r="E4" s="3"/>
    </row>
    <row r="5" ht="32.25" customHeight="1" spans="3:5">
      <c r="C5" s="43" t="s">
        <v>4</v>
      </c>
      <c r="D5" s="3"/>
      <c r="E5" s="3"/>
    </row>
    <row r="6" ht="32.25" customHeight="1" spans="3:5">
      <c r="C6" s="43" t="s">
        <v>5</v>
      </c>
      <c r="D6" s="3"/>
      <c r="E6" s="3"/>
    </row>
    <row r="7" ht="32.25" customHeight="1" spans="3:5">
      <c r="C7" s="43" t="s">
        <v>6</v>
      </c>
      <c r="D7" s="3"/>
      <c r="E7" s="3"/>
    </row>
    <row r="8" ht="32.25" customHeight="1" spans="3:5">
      <c r="C8" s="43" t="s">
        <v>7</v>
      </c>
      <c r="D8" s="3"/>
      <c r="E8" s="3"/>
    </row>
    <row r="9" ht="32.25" customHeight="1" spans="3:5">
      <c r="C9" s="43" t="s">
        <v>8</v>
      </c>
      <c r="D9" s="3"/>
      <c r="E9" s="3"/>
    </row>
    <row r="10" ht="32.25" customHeight="1" spans="3:5">
      <c r="C10" s="43" t="s">
        <v>9</v>
      </c>
      <c r="D10" s="3"/>
      <c r="E10" s="3"/>
    </row>
    <row r="11" ht="32.25" customHeight="1" spans="3:5">
      <c r="C11" s="43" t="s">
        <v>10</v>
      </c>
      <c r="D11" s="3"/>
      <c r="E11" s="3"/>
    </row>
    <row r="12" ht="32.25" customHeight="1" spans="3:5">
      <c r="C12" s="43" t="s">
        <v>11</v>
      </c>
      <c r="D12" s="3"/>
      <c r="E12" s="3"/>
    </row>
    <row r="13" ht="32.25" customHeight="1" spans="3:5">
      <c r="C13" s="43" t="s">
        <v>12</v>
      </c>
      <c r="D13" s="3"/>
      <c r="E13" s="3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showGridLines="0" workbookViewId="0">
      <selection activeCell="G16" sqref="G16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1" width="9.14285714285714" customWidth="1"/>
    <col min="42" max="44" width="8" customWidth="1"/>
  </cols>
  <sheetData>
    <row r="1" ht="15" customHeight="1" spans="1:12">
      <c r="A1" s="40"/>
      <c r="B1" s="3"/>
      <c r="C1" s="3"/>
      <c r="D1" s="10" t="s">
        <v>13</v>
      </c>
      <c r="E1" s="1"/>
      <c r="F1" s="1"/>
      <c r="G1" s="1"/>
      <c r="H1" s="1"/>
      <c r="I1" s="1"/>
      <c r="J1" s="34"/>
      <c r="K1" s="3"/>
      <c r="L1" s="3"/>
    </row>
    <row r="2" ht="25.5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4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34"/>
      <c r="K3" s="3"/>
      <c r="L3" s="3"/>
    </row>
    <row r="4" ht="16.5" customHeight="1" spans="1:12">
      <c r="A4" s="6" t="s">
        <v>16</v>
      </c>
      <c r="B4" s="6"/>
      <c r="C4" s="25" t="s">
        <v>17</v>
      </c>
      <c r="D4" s="27"/>
      <c r="E4" s="1"/>
      <c r="F4" s="1"/>
      <c r="G4" s="1"/>
      <c r="H4" s="1"/>
      <c r="I4" s="1"/>
      <c r="J4" s="34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4"/>
      <c r="K5" s="3"/>
      <c r="L5" s="3"/>
    </row>
    <row r="6" ht="16.5" customHeight="1" spans="1:12">
      <c r="A6" s="19" t="s">
        <v>21</v>
      </c>
      <c r="B6" s="28">
        <f>186.54274+157.392048</f>
        <v>343.934788</v>
      </c>
      <c r="C6" s="19" t="s">
        <v>22</v>
      </c>
      <c r="D6" s="20"/>
      <c r="E6" s="1"/>
      <c r="F6" s="1"/>
      <c r="G6" s="1"/>
      <c r="H6" s="1"/>
      <c r="I6" s="1"/>
      <c r="J6" s="34"/>
      <c r="K6" s="3"/>
      <c r="L6" s="3"/>
    </row>
    <row r="7" ht="16.5" customHeight="1" spans="1:12">
      <c r="A7" s="19" t="s">
        <v>23</v>
      </c>
      <c r="B7" s="20"/>
      <c r="C7" s="19" t="s">
        <v>24</v>
      </c>
      <c r="D7" s="28"/>
      <c r="E7" s="1"/>
      <c r="F7" s="1"/>
      <c r="G7" s="1"/>
      <c r="H7" s="1"/>
      <c r="I7" s="1"/>
      <c r="J7" s="34"/>
      <c r="K7" s="3"/>
      <c r="L7" s="3"/>
    </row>
    <row r="8" ht="16.5" customHeight="1" spans="1:12">
      <c r="A8" s="19" t="s">
        <v>25</v>
      </c>
      <c r="B8" s="28">
        <f>186.54274+157.392048</f>
        <v>343.934788</v>
      </c>
      <c r="C8" s="19" t="s">
        <v>26</v>
      </c>
      <c r="D8" s="20"/>
      <c r="E8" s="1"/>
      <c r="F8" s="1"/>
      <c r="G8" s="1"/>
      <c r="H8" s="1"/>
      <c r="I8" s="1"/>
      <c r="J8" s="34"/>
      <c r="K8" s="3"/>
      <c r="L8" s="3"/>
    </row>
    <row r="9" ht="16.5" customHeight="1" spans="1:12">
      <c r="A9" s="31" t="s">
        <v>27</v>
      </c>
      <c r="B9" s="20"/>
      <c r="C9" s="19" t="s">
        <v>28</v>
      </c>
      <c r="D9" s="20"/>
      <c r="E9" s="1"/>
      <c r="F9" s="1"/>
      <c r="G9" s="1"/>
      <c r="H9" s="1"/>
      <c r="I9" s="1"/>
      <c r="J9" s="34"/>
      <c r="K9" s="3"/>
      <c r="L9" s="3"/>
    </row>
    <row r="10" ht="16.5" customHeight="1" spans="1:12">
      <c r="A10" s="19" t="s">
        <v>29</v>
      </c>
      <c r="B10" s="20">
        <v>5.9642</v>
      </c>
      <c r="C10" s="19" t="s">
        <v>30</v>
      </c>
      <c r="D10" s="20"/>
      <c r="E10" s="1"/>
      <c r="F10" s="1"/>
      <c r="G10" s="1"/>
      <c r="H10" s="1"/>
      <c r="I10" s="1"/>
      <c r="J10" s="34"/>
      <c r="K10" s="3"/>
      <c r="L10" s="3"/>
    </row>
    <row r="11" ht="16.5" customHeight="1" spans="1:12">
      <c r="A11" s="19" t="s">
        <v>23</v>
      </c>
      <c r="B11" s="20"/>
      <c r="C11" s="19" t="s">
        <v>31</v>
      </c>
      <c r="D11" s="20"/>
      <c r="E11" s="1"/>
      <c r="F11" s="1"/>
      <c r="G11" s="1"/>
      <c r="H11" s="1"/>
      <c r="I11" s="1"/>
      <c r="J11" s="34"/>
      <c r="K11" s="3"/>
      <c r="L11" s="3"/>
    </row>
    <row r="12" ht="16.5" customHeight="1" spans="1:12">
      <c r="A12" s="19" t="s">
        <v>25</v>
      </c>
      <c r="B12" s="20">
        <v>5.9642</v>
      </c>
      <c r="C12" s="19" t="s">
        <v>32</v>
      </c>
      <c r="D12" s="20"/>
      <c r="E12" s="1"/>
      <c r="F12" s="1"/>
      <c r="G12" s="1"/>
      <c r="H12" s="1"/>
      <c r="I12" s="1"/>
      <c r="J12" s="34"/>
      <c r="K12" s="3"/>
      <c r="L12" s="3"/>
    </row>
    <row r="13" ht="16.5" customHeight="1" spans="1:12">
      <c r="A13" s="19" t="s">
        <v>33</v>
      </c>
      <c r="B13" s="20"/>
      <c r="C13" s="19" t="s">
        <v>34</v>
      </c>
      <c r="D13" s="20">
        <v>8.2285</v>
      </c>
      <c r="E13" s="1"/>
      <c r="F13" s="1"/>
      <c r="G13" s="1"/>
      <c r="H13" s="1"/>
      <c r="I13" s="1"/>
      <c r="J13" s="34"/>
      <c r="K13" s="3"/>
      <c r="L13" s="3"/>
    </row>
    <row r="14" ht="16.5" customHeight="1" spans="1:12">
      <c r="A14" s="19" t="s">
        <v>35</v>
      </c>
      <c r="B14" s="20"/>
      <c r="C14" s="19" t="s">
        <v>36</v>
      </c>
      <c r="D14" s="20">
        <f>D31-D13-D16</f>
        <v>1155.856288</v>
      </c>
      <c r="E14" s="1"/>
      <c r="F14" s="1"/>
      <c r="G14" s="1"/>
      <c r="H14" s="1"/>
      <c r="I14" s="1"/>
      <c r="J14" s="34"/>
      <c r="K14" s="3"/>
      <c r="L14" s="3"/>
    </row>
    <row r="15" ht="16.5" customHeight="1" spans="1:12">
      <c r="A15" s="19" t="s">
        <v>23</v>
      </c>
      <c r="B15" s="20"/>
      <c r="C15" s="19" t="s">
        <v>37</v>
      </c>
      <c r="D15" s="20"/>
      <c r="E15" s="1"/>
      <c r="F15" s="1"/>
      <c r="G15" s="1"/>
      <c r="H15" s="1"/>
      <c r="I15" s="1"/>
      <c r="J15" s="34"/>
      <c r="K15" s="3"/>
      <c r="L15" s="3"/>
    </row>
    <row r="16" ht="16.5" customHeight="1" spans="1:12">
      <c r="A16" s="19" t="s">
        <v>25</v>
      </c>
      <c r="B16" s="20"/>
      <c r="C16" s="19" t="s">
        <v>38</v>
      </c>
      <c r="D16" s="20">
        <v>5.9642</v>
      </c>
      <c r="E16" s="1"/>
      <c r="F16" s="1"/>
      <c r="G16" s="1"/>
      <c r="H16" s="1"/>
      <c r="I16" s="1"/>
      <c r="J16" s="34"/>
      <c r="K16" s="3"/>
      <c r="L16" s="3"/>
    </row>
    <row r="17" ht="16.5" customHeight="1" spans="1:12">
      <c r="A17" s="19" t="s">
        <v>39</v>
      </c>
      <c r="B17" s="20"/>
      <c r="C17" s="19" t="s">
        <v>40</v>
      </c>
      <c r="D17" s="20"/>
      <c r="E17" s="1"/>
      <c r="F17" s="1"/>
      <c r="G17" s="1"/>
      <c r="H17" s="1"/>
      <c r="I17" s="1"/>
      <c r="J17" s="34"/>
      <c r="K17" s="3"/>
      <c r="L17" s="3"/>
    </row>
    <row r="18" ht="16.5" customHeight="1" spans="1:12">
      <c r="A18" s="19" t="s">
        <v>41</v>
      </c>
      <c r="B18" s="20">
        <v>820.15</v>
      </c>
      <c r="C18" s="19" t="s">
        <v>42</v>
      </c>
      <c r="D18" s="20"/>
      <c r="E18" s="1"/>
      <c r="F18" s="1"/>
      <c r="G18" s="1"/>
      <c r="H18" s="1"/>
      <c r="I18" s="1"/>
      <c r="J18" s="34"/>
      <c r="K18" s="3"/>
      <c r="L18" s="3"/>
    </row>
    <row r="19" ht="16.5" customHeight="1" spans="1:12">
      <c r="A19" s="19" t="s">
        <v>43</v>
      </c>
      <c r="B19" s="20">
        <v>820</v>
      </c>
      <c r="C19" s="19" t="s">
        <v>44</v>
      </c>
      <c r="D19" s="20"/>
      <c r="E19" s="1"/>
      <c r="F19" s="1"/>
      <c r="G19" s="1"/>
      <c r="H19" s="1"/>
      <c r="I19" s="1"/>
      <c r="J19" s="34"/>
      <c r="K19" s="3"/>
      <c r="L19" s="3"/>
    </row>
    <row r="20" ht="16.5" customHeight="1" spans="1:12">
      <c r="A20" s="19" t="s">
        <v>45</v>
      </c>
      <c r="B20" s="20"/>
      <c r="C20" s="19" t="s">
        <v>46</v>
      </c>
      <c r="D20" s="20"/>
      <c r="E20" s="1"/>
      <c r="F20" s="1"/>
      <c r="G20" s="1"/>
      <c r="H20" s="1"/>
      <c r="I20" s="1"/>
      <c r="J20" s="34"/>
      <c r="K20" s="3"/>
      <c r="L20" s="3"/>
    </row>
    <row r="21" ht="16.5" customHeight="1" spans="1:12">
      <c r="A21" s="19" t="s">
        <v>47</v>
      </c>
      <c r="B21" s="20"/>
      <c r="C21" s="19" t="s">
        <v>48</v>
      </c>
      <c r="D21" s="20"/>
      <c r="E21" s="1"/>
      <c r="F21" s="1"/>
      <c r="G21" s="1"/>
      <c r="H21" s="1"/>
      <c r="I21" s="1"/>
      <c r="J21" s="34"/>
      <c r="K21" s="3"/>
      <c r="L21" s="3"/>
    </row>
    <row r="22" ht="16.5" customHeight="1" spans="1:12">
      <c r="A22" s="19" t="s">
        <v>49</v>
      </c>
      <c r="B22" s="20"/>
      <c r="C22" s="19" t="s">
        <v>50</v>
      </c>
      <c r="D22" s="28"/>
      <c r="E22" s="1"/>
      <c r="F22" s="1"/>
      <c r="G22" s="1"/>
      <c r="H22" s="1"/>
      <c r="I22" s="1"/>
      <c r="J22" s="34"/>
      <c r="K22" s="3"/>
      <c r="L22" s="3"/>
    </row>
    <row r="23" ht="16.5" customHeight="1" spans="1:12">
      <c r="A23" s="19" t="s">
        <v>51</v>
      </c>
      <c r="B23" s="20" t="s">
        <v>52</v>
      </c>
      <c r="C23" s="19" t="s">
        <v>53</v>
      </c>
      <c r="D23" s="20"/>
      <c r="E23" s="1"/>
      <c r="F23" s="1"/>
      <c r="G23" s="1"/>
      <c r="H23" s="1"/>
      <c r="I23" s="1"/>
      <c r="J23" s="34"/>
      <c r="K23" s="3"/>
      <c r="L23" s="3"/>
    </row>
    <row r="24" ht="16.5" customHeight="1" spans="1:12">
      <c r="A24" s="19"/>
      <c r="B24" s="41"/>
      <c r="C24" s="19" t="s">
        <v>54</v>
      </c>
      <c r="D24" s="20"/>
      <c r="E24" s="1"/>
      <c r="F24" s="1"/>
      <c r="G24" s="1"/>
      <c r="H24" s="1"/>
      <c r="I24" s="1"/>
      <c r="J24" s="34"/>
      <c r="K24" s="3"/>
      <c r="L24" s="3"/>
    </row>
    <row r="25" ht="16.5" customHeight="1" spans="1:12">
      <c r="A25" s="19"/>
      <c r="B25" s="28"/>
      <c r="C25" s="19" t="s">
        <v>55</v>
      </c>
      <c r="D25" s="20"/>
      <c r="E25" s="1"/>
      <c r="F25" s="1"/>
      <c r="G25" s="1"/>
      <c r="H25" s="1"/>
      <c r="I25" s="1"/>
      <c r="J25" s="34"/>
      <c r="K25" s="3"/>
      <c r="L25" s="3"/>
    </row>
    <row r="26" ht="16.5" customHeight="1" spans="1:12">
      <c r="A26" s="19"/>
      <c r="B26" s="28"/>
      <c r="C26" s="19" t="s">
        <v>56</v>
      </c>
      <c r="D26" s="20"/>
      <c r="E26" s="1"/>
      <c r="F26" s="1"/>
      <c r="G26" s="1"/>
      <c r="H26" s="1"/>
      <c r="I26" s="1"/>
      <c r="J26" s="34"/>
      <c r="K26" s="3"/>
      <c r="L26" s="3"/>
    </row>
    <row r="27" ht="16.5" customHeight="1" spans="1:12">
      <c r="A27" s="19"/>
      <c r="B27" s="28"/>
      <c r="C27" s="19" t="s">
        <v>57</v>
      </c>
      <c r="D27" s="20"/>
      <c r="E27" s="1"/>
      <c r="F27" s="1"/>
      <c r="G27" s="1"/>
      <c r="H27" s="1"/>
      <c r="I27" s="1"/>
      <c r="J27" s="34"/>
      <c r="K27" s="3"/>
      <c r="L27" s="3"/>
    </row>
    <row r="28" ht="16.5" customHeight="1" spans="1:12">
      <c r="A28" s="19"/>
      <c r="B28" s="28"/>
      <c r="C28" s="19" t="s">
        <v>58</v>
      </c>
      <c r="D28" s="20"/>
      <c r="E28" s="1"/>
      <c r="F28" s="1"/>
      <c r="G28" s="1"/>
      <c r="H28" s="1"/>
      <c r="I28" s="1"/>
      <c r="J28" s="34"/>
      <c r="K28" s="3"/>
      <c r="L28" s="3"/>
    </row>
    <row r="29" ht="16.5" customHeight="1" spans="1:12">
      <c r="A29" s="19"/>
      <c r="B29" s="28"/>
      <c r="C29" s="19" t="s">
        <v>59</v>
      </c>
      <c r="D29" s="20"/>
      <c r="E29" s="1"/>
      <c r="F29" s="1"/>
      <c r="G29" s="1"/>
      <c r="H29" s="1"/>
      <c r="I29" s="1"/>
      <c r="J29" s="34"/>
      <c r="K29" s="3"/>
      <c r="L29" s="3"/>
    </row>
    <row r="30" ht="16.5" customHeight="1" spans="1:12">
      <c r="A30" s="19"/>
      <c r="B30" s="28"/>
      <c r="C30" s="19" t="s">
        <v>60</v>
      </c>
      <c r="D30" s="20"/>
      <c r="E30" s="1"/>
      <c r="F30" s="1"/>
      <c r="G30" s="1"/>
      <c r="H30" s="1"/>
      <c r="I30" s="1"/>
      <c r="J30" s="34"/>
      <c r="K30" s="3"/>
      <c r="L30" s="3"/>
    </row>
    <row r="31" ht="16.5" customHeight="1" spans="1:12">
      <c r="A31" s="6" t="s">
        <v>61</v>
      </c>
      <c r="B31" s="37">
        <v>1170.048988</v>
      </c>
      <c r="C31" s="6" t="s">
        <v>62</v>
      </c>
      <c r="D31" s="37">
        <v>1170.048988</v>
      </c>
      <c r="E31" s="1"/>
      <c r="F31" s="1"/>
      <c r="G31" s="1"/>
      <c r="H31" s="1"/>
      <c r="I31" s="1"/>
      <c r="J31" s="34"/>
      <c r="K31" s="3"/>
      <c r="L31" s="3"/>
    </row>
    <row r="32" ht="16.5" customHeight="1" spans="1:12">
      <c r="A32" s="19" t="s">
        <v>63</v>
      </c>
      <c r="B32" s="20"/>
      <c r="C32" s="19" t="s">
        <v>64</v>
      </c>
      <c r="D32" s="20"/>
      <c r="E32" s="1"/>
      <c r="F32" s="1"/>
      <c r="G32" s="1"/>
      <c r="H32" s="1"/>
      <c r="I32" s="1"/>
      <c r="J32" s="34"/>
      <c r="K32" s="3"/>
      <c r="L32" s="3"/>
    </row>
    <row r="33" ht="16.5" customHeight="1" spans="1:43">
      <c r="A33" s="6" t="s">
        <v>65</v>
      </c>
      <c r="B33" s="37">
        <v>1170.048988</v>
      </c>
      <c r="C33" s="6" t="s">
        <v>66</v>
      </c>
      <c r="D33" s="37">
        <v>1170.048988</v>
      </c>
      <c r="E33" s="42"/>
      <c r="F33" s="42"/>
      <c r="G33" s="42"/>
      <c r="H33" s="42"/>
      <c r="I33" s="42"/>
      <c r="J33" s="42"/>
      <c r="K33" s="42"/>
      <c r="L33" s="1"/>
      <c r="M33" s="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1"/>
      <c r="AE33" s="1"/>
      <c r="AF33" s="42"/>
      <c r="AG33" s="42"/>
      <c r="AH33" s="42"/>
      <c r="AI33" s="1"/>
      <c r="AJ33" s="1"/>
      <c r="AK33" s="1"/>
      <c r="AL33" s="1"/>
      <c r="AM33" s="1"/>
      <c r="AN33" s="1"/>
      <c r="AO33" s="34"/>
      <c r="AP33" s="3"/>
      <c r="AQ33" s="3"/>
    </row>
    <row r="34" ht="15" customHeight="1"/>
    <row r="35" ht="15" customHeight="1" spans="1:43">
      <c r="A35" s="1"/>
      <c r="B35" s="1"/>
      <c r="C35" s="34"/>
      <c r="D35" s="3"/>
      <c r="E35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showGridLines="0" workbookViewId="0">
      <selection activeCell="I19" sqref="I19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8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4" width="8" customWidth="1"/>
  </cols>
  <sheetData>
    <row r="1" ht="15" customHeight="1" spans="1:23">
      <c r="A1" s="35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 t="s">
        <v>67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0"/>
      <c r="O3" s="10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69</v>
      </c>
      <c r="B4" s="7" t="s">
        <v>70</v>
      </c>
      <c r="C4" s="7" t="s">
        <v>71</v>
      </c>
      <c r="D4" s="7" t="s">
        <v>72</v>
      </c>
      <c r="E4" s="7"/>
      <c r="F4" s="7"/>
      <c r="G4" s="7"/>
      <c r="H4" s="7"/>
      <c r="I4" s="7"/>
      <c r="J4" s="7" t="s">
        <v>73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35.25" customHeight="1" spans="1:23">
      <c r="A5" s="7"/>
      <c r="B5" s="7"/>
      <c r="C5" s="7"/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 t="s">
        <v>79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79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80</v>
      </c>
      <c r="B6" s="7" t="s">
        <v>80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2" t="s">
        <v>81</v>
      </c>
      <c r="B7" s="36" t="s">
        <v>71</v>
      </c>
      <c r="C7" s="28">
        <v>1170.048988</v>
      </c>
      <c r="D7" s="28">
        <v>1170.048988</v>
      </c>
      <c r="E7" s="28">
        <f t="shared" ref="E7:E9" si="0">186.54274+157.392048</f>
        <v>343.934788</v>
      </c>
      <c r="F7" s="28">
        <v>5.9642</v>
      </c>
      <c r="G7" s="28"/>
      <c r="H7" s="28"/>
      <c r="I7" s="28">
        <v>820.15</v>
      </c>
      <c r="J7" s="37"/>
      <c r="K7" s="37"/>
      <c r="L7" s="37"/>
      <c r="M7" s="37"/>
      <c r="N7" s="37"/>
      <c r="O7" s="37"/>
      <c r="P7" s="1"/>
      <c r="Q7" s="1"/>
      <c r="R7" s="1"/>
      <c r="S7" s="1"/>
      <c r="T7" s="1"/>
      <c r="U7" s="1"/>
      <c r="V7" s="3"/>
      <c r="W7" s="3"/>
    </row>
    <row r="8" ht="24" customHeight="1" spans="1:23">
      <c r="A8" s="32" t="s">
        <v>82</v>
      </c>
      <c r="B8" s="36" t="s">
        <v>83</v>
      </c>
      <c r="C8" s="28">
        <v>1170.048988</v>
      </c>
      <c r="D8" s="28">
        <v>1170.048988</v>
      </c>
      <c r="E8" s="28">
        <f t="shared" si="0"/>
        <v>343.934788</v>
      </c>
      <c r="F8" s="28">
        <v>5.9642</v>
      </c>
      <c r="G8" s="28"/>
      <c r="H8" s="28"/>
      <c r="I8" s="28">
        <v>820.15</v>
      </c>
      <c r="J8" s="37"/>
      <c r="K8" s="37"/>
      <c r="L8" s="37"/>
      <c r="M8" s="37"/>
      <c r="N8" s="37"/>
      <c r="O8" s="37"/>
      <c r="P8" s="3"/>
    </row>
    <row r="9" ht="24" customHeight="1" spans="1:23">
      <c r="A9" s="32" t="s">
        <v>84</v>
      </c>
      <c r="B9" s="36" t="s">
        <v>85</v>
      </c>
      <c r="C9" s="28">
        <v>1170.048988</v>
      </c>
      <c r="D9" s="28">
        <v>1170.048988</v>
      </c>
      <c r="E9" s="28">
        <f t="shared" si="0"/>
        <v>343.934788</v>
      </c>
      <c r="F9" s="28">
        <v>5.9642</v>
      </c>
      <c r="G9" s="28"/>
      <c r="H9" s="28"/>
      <c r="I9" s="28">
        <v>820.15</v>
      </c>
      <c r="J9" s="37"/>
      <c r="K9" s="37"/>
      <c r="L9" s="37"/>
      <c r="M9" s="37"/>
      <c r="N9" s="37"/>
      <c r="O9" s="37"/>
      <c r="P9" s="3"/>
    </row>
    <row r="10" ht="15" customHeight="1" spans="1:23">
      <c r="B10" s="38"/>
      <c r="C10" s="1"/>
      <c r="D10" s="1"/>
      <c r="E10" s="1"/>
      <c r="F10" s="1"/>
      <c r="G10" s="1"/>
      <c r="H10" s="1"/>
      <c r="I10" s="3"/>
      <c r="J10" s="3"/>
      <c r="K10" s="3"/>
      <c r="L10" s="3"/>
    </row>
    <row r="23" spans="11:12">
      <c r="K23" s="39"/>
      <c r="L23" s="39"/>
    </row>
    <row r="24" spans="11:12">
      <c r="K24" s="39"/>
      <c r="L24" s="39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N10" sqref="N10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7.4285714285714" customWidth="1"/>
    <col min="6" max="6" width="17.8571428571429" customWidth="1"/>
    <col min="7" max="7" width="19.4285714285714" customWidth="1"/>
    <col min="8" max="8" width="20.5714285714286" customWidth="1"/>
    <col min="9" max="10" width="15.7142857142857" customWidth="1"/>
    <col min="11" max="12" width="12.8571428571429" customWidth="1"/>
    <col min="13" max="20" width="9.14285714285714" customWidth="1"/>
    <col min="21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0" t="s">
        <v>86</v>
      </c>
      <c r="M1" s="1"/>
      <c r="N1" s="1"/>
      <c r="O1" s="3"/>
      <c r="P1" s="3"/>
    </row>
    <row r="2" ht="23.25" customHeight="1" spans="1:22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0" t="s">
        <v>15</v>
      </c>
      <c r="M3" s="1"/>
      <c r="N3" s="1"/>
      <c r="O3" s="3"/>
      <c r="P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7" t="s">
        <v>90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71</v>
      </c>
      <c r="G5" s="6" t="s">
        <v>91</v>
      </c>
      <c r="H5" s="6" t="s">
        <v>92</v>
      </c>
      <c r="I5" s="6"/>
      <c r="J5" s="6"/>
      <c r="K5" s="6"/>
      <c r="L5" s="6"/>
      <c r="M5" s="1"/>
      <c r="N5" s="1"/>
      <c r="O5" s="3"/>
      <c r="P5" s="3"/>
    </row>
    <row r="6" ht="22.5" customHeight="1" spans="1:22">
      <c r="A6" s="7"/>
      <c r="B6" s="7"/>
      <c r="C6" s="7"/>
      <c r="D6" s="7"/>
      <c r="E6" s="7"/>
      <c r="F6" s="7"/>
      <c r="G6" s="6"/>
      <c r="H6" s="7" t="s">
        <v>74</v>
      </c>
      <c r="I6" s="7" t="s">
        <v>93</v>
      </c>
      <c r="J6" s="7" t="s">
        <v>94</v>
      </c>
      <c r="K6" s="7" t="s">
        <v>95</v>
      </c>
      <c r="L6" s="7" t="s">
        <v>96</v>
      </c>
      <c r="M6" s="1"/>
      <c r="N6" s="1"/>
      <c r="O6" s="3"/>
      <c r="P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2" t="s">
        <v>81</v>
      </c>
      <c r="B8" s="32" t="s">
        <v>81</v>
      </c>
      <c r="C8" s="32" t="s">
        <v>81</v>
      </c>
      <c r="D8" s="33" t="s">
        <v>81</v>
      </c>
      <c r="E8" s="32" t="s">
        <v>71</v>
      </c>
      <c r="F8" s="28">
        <f>G8+H8</f>
        <v>1170.048988</v>
      </c>
      <c r="G8" s="28">
        <f>186.54274+157.392048</f>
        <v>343.934788</v>
      </c>
      <c r="H8" s="28">
        <v>826.1142</v>
      </c>
      <c r="I8" s="20"/>
      <c r="J8" s="20"/>
      <c r="K8" s="20">
        <v>826.1142</v>
      </c>
      <c r="L8" s="20"/>
      <c r="M8" s="1"/>
      <c r="N8" s="34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2"/>
      <c r="B9" s="32"/>
      <c r="C9" s="32"/>
      <c r="D9" s="33" t="s">
        <v>82</v>
      </c>
      <c r="E9" s="32" t="s">
        <v>83</v>
      </c>
      <c r="F9" s="28">
        <f t="shared" ref="F9:F14" si="0">G9+H9</f>
        <v>1170.048988</v>
      </c>
      <c r="G9" s="28">
        <f>186.54274+157.392048</f>
        <v>343.934788</v>
      </c>
      <c r="H9" s="28">
        <v>826.1142</v>
      </c>
      <c r="I9" s="20"/>
      <c r="J9" s="20"/>
      <c r="K9" s="20"/>
      <c r="L9" s="20"/>
      <c r="M9" s="3"/>
    </row>
    <row r="10" ht="28.5" customHeight="1" spans="1:22">
      <c r="A10" s="32"/>
      <c r="B10" s="32"/>
      <c r="C10" s="32"/>
      <c r="D10" s="33" t="s">
        <v>84</v>
      </c>
      <c r="E10" s="32" t="s">
        <v>85</v>
      </c>
      <c r="F10" s="28">
        <f t="shared" si="0"/>
        <v>1170.048988</v>
      </c>
      <c r="G10" s="28">
        <f>186.54274+157.392048</f>
        <v>343.934788</v>
      </c>
      <c r="H10" s="28">
        <v>826.1142</v>
      </c>
      <c r="I10" s="20"/>
      <c r="J10" s="20"/>
      <c r="K10" s="20"/>
      <c r="L10" s="20"/>
      <c r="M10" s="3"/>
    </row>
    <row r="11" ht="28.5" customHeight="1" spans="1:22">
      <c r="A11" s="32" t="s">
        <v>97</v>
      </c>
      <c r="B11" s="32" t="s">
        <v>98</v>
      </c>
      <c r="C11" s="32" t="s">
        <v>99</v>
      </c>
      <c r="D11" s="33"/>
      <c r="E11" s="32" t="s">
        <v>100</v>
      </c>
      <c r="F11" s="28">
        <f t="shared" si="0"/>
        <v>8.2285</v>
      </c>
      <c r="G11" s="28">
        <v>8.2285</v>
      </c>
      <c r="H11" s="28"/>
      <c r="I11" s="20"/>
      <c r="J11" s="20"/>
      <c r="K11" s="20"/>
      <c r="L11" s="20"/>
      <c r="M11" s="3"/>
    </row>
    <row r="12" ht="28.5" customHeight="1" spans="1:22">
      <c r="A12" s="32" t="s">
        <v>101</v>
      </c>
      <c r="B12" s="32" t="s">
        <v>102</v>
      </c>
      <c r="C12" s="32" t="s">
        <v>99</v>
      </c>
      <c r="D12" s="33"/>
      <c r="E12" s="32" t="s">
        <v>103</v>
      </c>
      <c r="F12" s="28">
        <f t="shared" si="0"/>
        <v>1134.934096</v>
      </c>
      <c r="G12" s="28">
        <f>157.392048+157.392048</f>
        <v>314.784096</v>
      </c>
      <c r="H12" s="28">
        <v>820.15</v>
      </c>
      <c r="I12" s="20"/>
      <c r="J12" s="20"/>
      <c r="K12" s="20">
        <v>820.15</v>
      </c>
      <c r="L12" s="20"/>
      <c r="M12" s="3"/>
    </row>
    <row r="13" ht="28.5" customHeight="1" spans="1:22">
      <c r="A13" s="32" t="s">
        <v>101</v>
      </c>
      <c r="B13" s="32" t="s">
        <v>102</v>
      </c>
      <c r="C13" s="32" t="s">
        <v>104</v>
      </c>
      <c r="D13" s="33"/>
      <c r="E13" s="19" t="s">
        <v>105</v>
      </c>
      <c r="F13" s="28">
        <f t="shared" si="0"/>
        <v>20.922192</v>
      </c>
      <c r="G13" s="28">
        <v>20.922192</v>
      </c>
      <c r="H13" s="28"/>
      <c r="I13" s="20"/>
      <c r="J13" s="20"/>
      <c r="K13" s="20"/>
      <c r="L13" s="20"/>
      <c r="M13" s="3"/>
    </row>
    <row r="14" ht="28.5" customHeight="1" spans="1:22">
      <c r="A14" s="32" t="s">
        <v>106</v>
      </c>
      <c r="B14" s="32" t="s">
        <v>107</v>
      </c>
      <c r="C14" s="32" t="s">
        <v>104</v>
      </c>
      <c r="D14" s="33"/>
      <c r="E14" s="32" t="s">
        <v>108</v>
      </c>
      <c r="F14" s="28">
        <f t="shared" si="0"/>
        <v>5.9642</v>
      </c>
      <c r="G14" s="28"/>
      <c r="H14" s="28">
        <v>5.9642</v>
      </c>
      <c r="I14" s="20"/>
      <c r="J14" s="20"/>
      <c r="K14" s="20">
        <v>5.9642</v>
      </c>
      <c r="L14" s="20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workbookViewId="0">
      <selection activeCell="F32" sqref="F32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3" width="8" customWidth="1"/>
  </cols>
  <sheetData>
    <row r="1" ht="15" customHeight="1" spans="1:12">
      <c r="D1" s="10" t="s">
        <v>109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110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5" t="s">
        <v>16</v>
      </c>
      <c r="B4" s="27"/>
      <c r="C4" s="25" t="s">
        <v>17</v>
      </c>
      <c r="D4" s="27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19" t="s">
        <v>111</v>
      </c>
      <c r="B6" s="20">
        <f>B7+B11</f>
        <v>349.898988</v>
      </c>
      <c r="C6" s="19" t="s">
        <v>112</v>
      </c>
      <c r="D6" s="20">
        <v>349.898988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19" t="s">
        <v>113</v>
      </c>
      <c r="B7" s="28">
        <f>186.54274+157.392048</f>
        <v>343.934788</v>
      </c>
      <c r="C7" s="19" t="s">
        <v>114</v>
      </c>
      <c r="D7" s="20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19" t="s">
        <v>115</v>
      </c>
      <c r="B8" s="20"/>
      <c r="C8" s="19" t="s">
        <v>116</v>
      </c>
      <c r="D8" s="28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19" t="s">
        <v>117</v>
      </c>
      <c r="B9" s="28">
        <f>186.54274+157.392048</f>
        <v>343.934788</v>
      </c>
      <c r="C9" s="19" t="s">
        <v>118</v>
      </c>
      <c r="D9" s="20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19" t="s">
        <v>119</v>
      </c>
      <c r="B10" s="20"/>
      <c r="C10" s="19" t="s">
        <v>120</v>
      </c>
      <c r="D10" s="20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19" t="s">
        <v>121</v>
      </c>
      <c r="B11" s="20">
        <v>5.9642</v>
      </c>
      <c r="C11" s="19" t="s">
        <v>122</v>
      </c>
      <c r="D11" s="20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19" t="s">
        <v>115</v>
      </c>
      <c r="B12" s="20"/>
      <c r="C12" s="19" t="s">
        <v>123</v>
      </c>
      <c r="D12" s="20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19" t="s">
        <v>117</v>
      </c>
      <c r="B13" s="20">
        <v>5.9642</v>
      </c>
      <c r="C13" s="19" t="s">
        <v>124</v>
      </c>
      <c r="D13" s="20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19" t="s">
        <v>125</v>
      </c>
      <c r="B14" s="20"/>
      <c r="C14" s="19" t="s">
        <v>126</v>
      </c>
      <c r="D14" s="20">
        <v>8.2285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19" t="s">
        <v>127</v>
      </c>
      <c r="B15" s="20"/>
      <c r="C15" s="19" t="s">
        <v>128</v>
      </c>
      <c r="D15" s="20">
        <f>D33-D14-D17</f>
        <v>335.706288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19" t="s">
        <v>115</v>
      </c>
      <c r="B16" s="20"/>
      <c r="C16" s="19" t="s">
        <v>129</v>
      </c>
      <c r="D16" s="20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19" t="s">
        <v>117</v>
      </c>
      <c r="B17" s="20"/>
      <c r="C17" s="19" t="s">
        <v>130</v>
      </c>
      <c r="D17" s="20">
        <v>5.9642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19" t="s">
        <v>131</v>
      </c>
      <c r="B18" s="20"/>
      <c r="C18" s="19" t="s">
        <v>132</v>
      </c>
      <c r="D18" s="20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19" t="s">
        <v>113</v>
      </c>
      <c r="B19" s="20"/>
      <c r="C19" s="19" t="s">
        <v>133</v>
      </c>
      <c r="D19" s="20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19" t="s">
        <v>121</v>
      </c>
      <c r="B20" s="20"/>
      <c r="C20" s="19" t="s">
        <v>134</v>
      </c>
      <c r="D20" s="20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19" t="s">
        <v>127</v>
      </c>
      <c r="B21" s="20"/>
      <c r="C21" s="19" t="s">
        <v>135</v>
      </c>
      <c r="D21" s="20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19"/>
      <c r="B22" s="28"/>
      <c r="C22" s="19" t="s">
        <v>136</v>
      </c>
      <c r="D22" s="20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19"/>
      <c r="B23" s="28"/>
      <c r="C23" s="19" t="s">
        <v>137</v>
      </c>
      <c r="D23" s="28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19"/>
      <c r="B24" s="28"/>
      <c r="C24" s="19" t="s">
        <v>138</v>
      </c>
      <c r="D24" s="20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19"/>
      <c r="B25" s="28"/>
      <c r="C25" s="19" t="s">
        <v>139</v>
      </c>
      <c r="D25" s="20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19"/>
      <c r="B26" s="28"/>
      <c r="C26" s="19" t="s">
        <v>140</v>
      </c>
      <c r="D26" s="20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19"/>
      <c r="B27" s="28"/>
      <c r="C27" s="19" t="s">
        <v>141</v>
      </c>
      <c r="D27" s="20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19"/>
      <c r="B28" s="28"/>
      <c r="C28" s="19" t="s">
        <v>142</v>
      </c>
      <c r="D28" s="20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19"/>
      <c r="B29" s="28"/>
      <c r="C29" s="19" t="s">
        <v>143</v>
      </c>
      <c r="D29" s="20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19"/>
      <c r="B30" s="28"/>
      <c r="C30" s="19" t="s">
        <v>144</v>
      </c>
      <c r="D30" s="20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19"/>
      <c r="B31" s="28"/>
      <c r="C31" s="19" t="s">
        <v>145</v>
      </c>
      <c r="D31" s="20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19"/>
      <c r="B32" s="28"/>
      <c r="C32" s="19" t="s">
        <v>146</v>
      </c>
      <c r="D32" s="20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147</v>
      </c>
      <c r="B33" s="20">
        <v>349.898988</v>
      </c>
      <c r="C33" s="6" t="s">
        <v>148</v>
      </c>
      <c r="D33" s="20">
        <v>349.898988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F13" sqref="F13"/>
    </sheetView>
  </sheetViews>
  <sheetFormatPr defaultColWidth="9" defaultRowHeight="12.75"/>
  <cols>
    <col min="1" max="3" width="11.7142857142857" style="24" customWidth="1"/>
    <col min="4" max="4" width="19.2857142857143" style="24" customWidth="1"/>
    <col min="5" max="5" width="56" style="24" customWidth="1"/>
    <col min="6" max="6" width="21.7142857142857" style="24" customWidth="1"/>
    <col min="7" max="7" width="20.4285714285714" style="24" customWidth="1"/>
    <col min="8" max="8" width="20.7142857142857" style="24" customWidth="1"/>
    <col min="9" max="9" width="18.8571428571429" style="24" customWidth="1"/>
    <col min="10" max="10" width="24.7142857142857" style="24" customWidth="1"/>
    <col min="11" max="18" width="9.14285714285714" style="24" customWidth="1"/>
    <col min="19" max="23" width="8" style="24" customWidth="1"/>
    <col min="24" max="16384" width="9" style="24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0" t="s">
        <v>149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7.75" customHeight="1" spans="1:22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151</v>
      </c>
      <c r="G4" s="19"/>
      <c r="H4" s="19"/>
      <c r="I4" s="19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/>
      <c r="I5" s="7"/>
      <c r="J5" s="7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152</v>
      </c>
      <c r="B6" s="7" t="s">
        <v>153</v>
      </c>
      <c r="C6" s="7" t="s">
        <v>154</v>
      </c>
      <c r="D6" s="7"/>
      <c r="E6" s="7"/>
      <c r="F6" s="7"/>
      <c r="G6" s="7" t="s">
        <v>74</v>
      </c>
      <c r="H6" s="7" t="s">
        <v>155</v>
      </c>
      <c r="I6" s="7" t="s">
        <v>156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29" t="s">
        <v>81</v>
      </c>
      <c r="B8" s="29" t="s">
        <v>81</v>
      </c>
      <c r="C8" s="29" t="s">
        <v>81</v>
      </c>
      <c r="D8" s="30" t="s">
        <v>81</v>
      </c>
      <c r="E8" s="31" t="s">
        <v>71</v>
      </c>
      <c r="F8" s="28">
        <f>186.54274+157.392048</f>
        <v>343.934788</v>
      </c>
      <c r="G8" s="28">
        <f>186.54274+157.392048</f>
        <v>343.934788</v>
      </c>
      <c r="H8" s="28">
        <f>186.04274+157.392048</f>
        <v>343.434788</v>
      </c>
      <c r="I8" s="28">
        <v>0.5</v>
      </c>
      <c r="J8" s="28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29"/>
      <c r="B9" s="29"/>
      <c r="C9" s="29"/>
      <c r="D9" s="30" t="s">
        <v>82</v>
      </c>
      <c r="E9" s="31" t="s">
        <v>83</v>
      </c>
      <c r="F9" s="28">
        <f>186.54274+157.392048</f>
        <v>343.934788</v>
      </c>
      <c r="G9" s="28">
        <f>186.54274+157.392048</f>
        <v>343.934788</v>
      </c>
      <c r="H9" s="28">
        <f>186.04274+157.392048</f>
        <v>343.434788</v>
      </c>
      <c r="I9" s="28">
        <v>0.5</v>
      </c>
      <c r="J9" s="28"/>
      <c r="K9" s="3"/>
    </row>
    <row r="10" ht="23.25" customHeight="1" spans="1:22">
      <c r="A10" s="29"/>
      <c r="B10" s="29"/>
      <c r="C10" s="29"/>
      <c r="D10" s="30" t="s">
        <v>84</v>
      </c>
      <c r="E10" s="31" t="s">
        <v>85</v>
      </c>
      <c r="F10" s="28">
        <f>186.54274+157.392048</f>
        <v>343.934788</v>
      </c>
      <c r="G10" s="28">
        <f>186.54274+157.392048</f>
        <v>343.934788</v>
      </c>
      <c r="H10" s="28">
        <f>186.04274+157.392048</f>
        <v>343.434788</v>
      </c>
      <c r="I10" s="28">
        <v>0.5</v>
      </c>
      <c r="J10" s="28"/>
      <c r="K10" s="3"/>
    </row>
    <row r="11" ht="23.25" customHeight="1" spans="1:22">
      <c r="A11" s="29" t="s">
        <v>97</v>
      </c>
      <c r="B11" s="29" t="s">
        <v>98</v>
      </c>
      <c r="C11" s="29" t="s">
        <v>99</v>
      </c>
      <c r="D11" s="30"/>
      <c r="E11" s="31" t="s">
        <v>100</v>
      </c>
      <c r="F11" s="28">
        <v>8.2285</v>
      </c>
      <c r="G11" s="28">
        <v>8.2285</v>
      </c>
      <c r="H11" s="28">
        <v>7.7285</v>
      </c>
      <c r="I11" s="28">
        <v>0.5</v>
      </c>
      <c r="J11" s="28"/>
      <c r="K11" s="3"/>
    </row>
    <row r="12" ht="23.25" customHeight="1" spans="1:22">
      <c r="A12" s="29" t="s">
        <v>101</v>
      </c>
      <c r="B12" s="29" t="s">
        <v>102</v>
      </c>
      <c r="C12" s="29" t="s">
        <v>99</v>
      </c>
      <c r="D12" s="30"/>
      <c r="E12" s="31" t="s">
        <v>103</v>
      </c>
      <c r="F12" s="28">
        <f t="shared" ref="F12:H12" si="0">157.392048+157.392048</f>
        <v>314.784096</v>
      </c>
      <c r="G12" s="28">
        <f t="shared" si="0"/>
        <v>314.784096</v>
      </c>
      <c r="H12" s="28">
        <f t="shared" si="0"/>
        <v>314.784096</v>
      </c>
      <c r="I12" s="28"/>
      <c r="J12" s="28"/>
      <c r="K12" s="3"/>
    </row>
    <row r="13" ht="23.25" customHeight="1" spans="1:22">
      <c r="A13" s="29" t="s">
        <v>101</v>
      </c>
      <c r="B13" s="29" t="s">
        <v>102</v>
      </c>
      <c r="C13" s="29" t="s">
        <v>104</v>
      </c>
      <c r="D13" s="30"/>
      <c r="E13" s="31" t="s">
        <v>105</v>
      </c>
      <c r="F13" s="28">
        <v>20.922192</v>
      </c>
      <c r="G13" s="28">
        <v>20.922192</v>
      </c>
      <c r="H13" s="28">
        <v>20.922192</v>
      </c>
      <c r="I13" s="28"/>
      <c r="J13" s="28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tabSelected="1" workbookViewId="0">
      <selection activeCell="D9" sqref="D9"/>
    </sheetView>
  </sheetViews>
  <sheetFormatPr defaultColWidth="9" defaultRowHeight="12.75"/>
  <cols>
    <col min="1" max="1" width="12" style="24" customWidth="1"/>
    <col min="2" max="2" width="13.5714285714286" style="24" customWidth="1"/>
    <col min="3" max="3" width="37" style="24" customWidth="1"/>
    <col min="4" max="4" width="31.2857142857143" style="24" customWidth="1"/>
    <col min="5" max="5" width="31.7142857142857" style="24" customWidth="1"/>
    <col min="6" max="6" width="33.1428571428571" style="24" customWidth="1"/>
    <col min="7" max="12" width="9.14285714285714" style="24" customWidth="1"/>
    <col min="13" max="15" width="8" style="24" customWidth="1"/>
    <col min="16" max="16384" width="9" style="24"/>
  </cols>
  <sheetData>
    <row r="1" ht="15" customHeight="1" spans="1:14">
      <c r="A1" s="8"/>
      <c r="B1" s="8"/>
      <c r="C1" s="8"/>
      <c r="D1" s="8"/>
      <c r="E1" s="8"/>
      <c r="F1" s="10" t="s">
        <v>157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158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18"/>
      <c r="B3" s="18"/>
      <c r="C3" s="18"/>
      <c r="D3" s="18"/>
      <c r="E3" s="10"/>
      <c r="F3" s="10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5" t="s">
        <v>159</v>
      </c>
      <c r="B4" s="26"/>
      <c r="C4" s="27"/>
      <c r="D4" s="25" t="s">
        <v>160</v>
      </c>
      <c r="E4" s="26"/>
      <c r="F4" s="27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152</v>
      </c>
      <c r="B5" s="6" t="s">
        <v>153</v>
      </c>
      <c r="C5" s="6" t="s">
        <v>161</v>
      </c>
      <c r="D5" s="6" t="s">
        <v>71</v>
      </c>
      <c r="E5" s="6" t="s">
        <v>155</v>
      </c>
      <c r="F5" s="6" t="s">
        <v>156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80</v>
      </c>
      <c r="B6" s="6" t="s">
        <v>80</v>
      </c>
      <c r="C6" s="6" t="s">
        <v>80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81</v>
      </c>
      <c r="B7" s="6" t="s">
        <v>81</v>
      </c>
      <c r="C7" s="19" t="s">
        <v>71</v>
      </c>
      <c r="D7" s="28">
        <f>D8+D11+D13</f>
        <v>343.934788</v>
      </c>
      <c r="E7" s="28">
        <f>E8+E11+E13</f>
        <v>343.434788</v>
      </c>
      <c r="F7" s="28">
        <f>F8+F11+F13</f>
        <v>0.5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162</v>
      </c>
      <c r="B8" s="6"/>
      <c r="C8" s="19" t="s">
        <v>163</v>
      </c>
      <c r="D8" s="28">
        <f>D9+D10</f>
        <v>335.706288</v>
      </c>
      <c r="E8" s="28">
        <f>E9+E10</f>
        <v>335.706288</v>
      </c>
      <c r="F8" s="28"/>
      <c r="G8" s="3"/>
    </row>
    <row r="9" ht="21.75" customHeight="1" spans="1:14">
      <c r="A9" s="6" t="s">
        <v>162</v>
      </c>
      <c r="B9" s="6" t="s">
        <v>164</v>
      </c>
      <c r="C9" s="19" t="s">
        <v>165</v>
      </c>
      <c r="D9" s="28">
        <f>157.392048+157.392048</f>
        <v>314.784096</v>
      </c>
      <c r="E9" s="28">
        <f>157.392048+157.392048</f>
        <v>314.784096</v>
      </c>
      <c r="F9" s="28"/>
      <c r="G9" s="3"/>
    </row>
    <row r="10" ht="21.75" customHeight="1" spans="1:14">
      <c r="A10" s="6" t="s">
        <v>162</v>
      </c>
      <c r="B10" s="6" t="s">
        <v>104</v>
      </c>
      <c r="C10" s="19" t="s">
        <v>166</v>
      </c>
      <c r="D10" s="28">
        <v>20.922192</v>
      </c>
      <c r="E10" s="28">
        <v>20.922192</v>
      </c>
      <c r="F10" s="28"/>
      <c r="G10" s="3"/>
    </row>
    <row r="11" ht="21.75" customHeight="1" spans="1:14">
      <c r="A11" s="6" t="s">
        <v>167</v>
      </c>
      <c r="B11" s="6"/>
      <c r="C11" s="19" t="s">
        <v>168</v>
      </c>
      <c r="D11" s="28">
        <v>0.5</v>
      </c>
      <c r="E11" s="28"/>
      <c r="F11" s="28">
        <v>0.5</v>
      </c>
      <c r="G11" s="3"/>
    </row>
    <row r="12" ht="21.75" customHeight="1" spans="1:14">
      <c r="A12" s="6" t="s">
        <v>167</v>
      </c>
      <c r="B12" s="6" t="s">
        <v>104</v>
      </c>
      <c r="C12" s="19" t="s">
        <v>169</v>
      </c>
      <c r="D12" s="28">
        <v>0.5</v>
      </c>
      <c r="E12" s="28"/>
      <c r="F12" s="28">
        <v>0.5</v>
      </c>
      <c r="G12" s="3"/>
    </row>
    <row r="13" ht="21.75" customHeight="1" spans="1:14">
      <c r="A13" s="6" t="s">
        <v>170</v>
      </c>
      <c r="B13" s="6"/>
      <c r="C13" s="19" t="s">
        <v>171</v>
      </c>
      <c r="D13" s="28">
        <v>7.7285</v>
      </c>
      <c r="E13" s="28">
        <v>7.7285</v>
      </c>
      <c r="F13" s="28"/>
      <c r="G13" s="3"/>
    </row>
    <row r="14" ht="21.75" customHeight="1" spans="1:14">
      <c r="A14" s="6" t="s">
        <v>170</v>
      </c>
      <c r="B14" s="6" t="s">
        <v>99</v>
      </c>
      <c r="C14" s="19" t="s">
        <v>172</v>
      </c>
      <c r="D14" s="28">
        <v>4.5353</v>
      </c>
      <c r="E14" s="28">
        <v>4.5353</v>
      </c>
      <c r="F14" s="28"/>
      <c r="G14" s="3"/>
    </row>
    <row r="15" ht="21.75" customHeight="1" spans="1:14">
      <c r="A15" s="6" t="s">
        <v>170</v>
      </c>
      <c r="B15" s="6" t="s">
        <v>98</v>
      </c>
      <c r="C15" s="19" t="s">
        <v>173</v>
      </c>
      <c r="D15" s="28">
        <v>3.1932</v>
      </c>
      <c r="E15" s="28">
        <v>3.1932</v>
      </c>
      <c r="F15" s="28"/>
      <c r="G15" s="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"/>
  <sheetViews>
    <sheetView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2" width="9.14285714285714" customWidth="1"/>
    <col min="23" max="47" width="8" customWidth="1"/>
  </cols>
  <sheetData>
    <row r="1" ht="18.75" customHeight="1" spans="1:4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0" t="s">
        <v>174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</row>
    <row r="2" ht="30" customHeight="1" spans="1:46">
      <c r="A2" s="4" t="s">
        <v>175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</row>
    <row r="3" ht="15" customHeight="1" spans="1:46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</row>
    <row r="4" ht="15" customHeight="1" spans="1:46">
      <c r="A4" s="7" t="s">
        <v>69</v>
      </c>
      <c r="B4" s="7" t="s">
        <v>176</v>
      </c>
      <c r="C4" s="7" t="s">
        <v>177</v>
      </c>
      <c r="D4" s="7" t="s">
        <v>178</v>
      </c>
      <c r="E4" s="7" t="s">
        <v>179</v>
      </c>
      <c r="F4" s="7"/>
      <c r="G4" s="7"/>
      <c r="H4" s="7"/>
      <c r="I4" s="7"/>
      <c r="J4" s="7"/>
      <c r="K4" s="7" t="s">
        <v>180</v>
      </c>
      <c r="L4" s="7" t="s">
        <v>181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  <c r="AT4" s="3"/>
    </row>
    <row r="5" ht="22.5" customHeight="1" spans="1:46">
      <c r="A5" s="7"/>
      <c r="B5" s="7"/>
      <c r="C5" s="7"/>
      <c r="D5" s="7"/>
      <c r="E5" s="7" t="s">
        <v>71</v>
      </c>
      <c r="F5" s="7" t="s">
        <v>182</v>
      </c>
      <c r="G5" s="7" t="s">
        <v>183</v>
      </c>
      <c r="H5" s="7"/>
      <c r="I5" s="7"/>
      <c r="J5" s="23" t="s">
        <v>184</v>
      </c>
      <c r="K5" s="7"/>
      <c r="L5" s="7" t="s">
        <v>74</v>
      </c>
      <c r="M5" s="7" t="s">
        <v>185</v>
      </c>
      <c r="N5" s="7" t="s">
        <v>186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ht="15" customHeight="1" spans="1:46">
      <c r="A6" s="7"/>
      <c r="B6" s="7"/>
      <c r="C6" s="7"/>
      <c r="D6" s="7"/>
      <c r="E6" s="7"/>
      <c r="F6" s="7"/>
      <c r="G6" s="7"/>
      <c r="H6" s="7"/>
      <c r="I6" s="7"/>
      <c r="J6" s="23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  <c r="AT6" s="3"/>
    </row>
    <row r="7" ht="15" customHeight="1" spans="1:46">
      <c r="A7" s="7"/>
      <c r="B7" s="7"/>
      <c r="C7" s="7"/>
      <c r="D7" s="7"/>
      <c r="E7" s="7"/>
      <c r="F7" s="7"/>
      <c r="G7" s="7" t="s">
        <v>74</v>
      </c>
      <c r="H7" s="7" t="s">
        <v>187</v>
      </c>
      <c r="I7" s="7" t="s">
        <v>188</v>
      </c>
      <c r="J7" s="23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3"/>
    </row>
    <row r="8" ht="15" customHeight="1" spans="1:46">
      <c r="A8" s="7"/>
      <c r="B8" s="7"/>
      <c r="C8" s="7"/>
      <c r="D8" s="7"/>
      <c r="E8" s="7"/>
      <c r="F8" s="7"/>
      <c r="G8" s="7"/>
      <c r="H8" s="7"/>
      <c r="I8" s="7"/>
      <c r="J8" s="23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  <c r="AT8" s="3"/>
    </row>
    <row r="9" ht="15" customHeight="1" spans="1:46">
      <c r="A9" s="7" t="s">
        <v>189</v>
      </c>
      <c r="B9" s="7" t="s">
        <v>189</v>
      </c>
      <c r="C9" s="7" t="s">
        <v>189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  <c r="AT9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智吉</cp:lastModifiedBy>
  <dcterms:created xsi:type="dcterms:W3CDTF">2024-01-18T03:05:00Z</dcterms:created>
  <dcterms:modified xsi:type="dcterms:W3CDTF">2026-03-16T03:05:47Z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F37D534BE34D4D1DA8DDA1047D53918F_12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