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65" yWindow="210" windowWidth="14535" windowHeight="11640"/>
  </bookViews>
  <sheets>
    <sheet name="1月份-12月份" sheetId="1" r:id="rId1"/>
  </sheets>
  <calcPr calcId="125725"/>
</workbook>
</file>

<file path=xl/calcChain.xml><?xml version="1.0" encoding="utf-8"?>
<calcChain xmlns="http://schemas.openxmlformats.org/spreadsheetml/2006/main">
  <c r="N25" i="1"/>
  <c r="M25"/>
  <c r="J25"/>
  <c r="K25"/>
  <c r="M22"/>
  <c r="N20"/>
  <c r="M20"/>
  <c r="K19"/>
  <c r="J19"/>
  <c r="N19"/>
  <c r="M19"/>
  <c r="N30"/>
  <c r="M30"/>
  <c r="K30"/>
  <c r="J30"/>
  <c r="N28"/>
  <c r="N29"/>
  <c r="M29"/>
  <c r="K29"/>
  <c r="J29"/>
  <c r="J28"/>
  <c r="M28"/>
  <c r="M27"/>
  <c r="K28"/>
  <c r="J27"/>
  <c r="N27"/>
  <c r="N26"/>
  <c r="N24"/>
  <c r="N23"/>
  <c r="N22"/>
  <c r="N21"/>
  <c r="M26"/>
  <c r="M24"/>
  <c r="M23"/>
  <c r="M21"/>
  <c r="K27"/>
  <c r="K26"/>
  <c r="K24"/>
  <c r="K23"/>
  <c r="K22"/>
  <c r="K21"/>
  <c r="K20"/>
  <c r="J24"/>
  <c r="J23"/>
  <c r="J22"/>
  <c r="J21"/>
  <c r="J20"/>
  <c r="J26"/>
</calcChain>
</file>

<file path=xl/sharedStrings.xml><?xml version="1.0" encoding="utf-8"?>
<sst xmlns="http://schemas.openxmlformats.org/spreadsheetml/2006/main" count="61" uniqueCount="44">
  <si>
    <t>医疗服务效率相关数据统计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</si>
  <si>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</si>
  <si>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</si>
  <si>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</si>
  <si>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9月</t>
  </si>
  <si>
    <t>10月</t>
  </si>
  <si>
    <t>11月</t>
  </si>
  <si>
    <t>12月</t>
  </si>
  <si>
    <t>诊疗人次</t>
    <phoneticPr fontId="2" type="noConversion"/>
  </si>
  <si>
    <t>出院人次</t>
    <phoneticPr fontId="2" type="noConversion"/>
  </si>
  <si>
    <t>出院平均住院日</t>
    <phoneticPr fontId="2" type="noConversion"/>
  </si>
  <si>
    <t>病床使用率</t>
    <phoneticPr fontId="2" type="noConversion"/>
  </si>
  <si>
    <t>床位周转次数</t>
    <phoneticPr fontId="2" type="noConversion"/>
  </si>
  <si>
    <t>医师日均担负诊疗人次</t>
    <phoneticPr fontId="2" type="noConversion"/>
  </si>
  <si>
    <t>医师日均担负住院床日</t>
    <phoneticPr fontId="2" type="noConversion"/>
  </si>
  <si>
    <t>均次费用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</si>
  <si>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</si>
  <si>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</si>
  <si>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</si>
  <si>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门诊次均医疗费用</t>
    <phoneticPr fontId="2" type="noConversion"/>
  </si>
  <si>
    <t>住院次均医疗费用</t>
    <phoneticPr fontId="2" type="noConversion"/>
  </si>
  <si>
    <t>医疗服务效率</t>
    <phoneticPr fontId="2" type="noConversion"/>
  </si>
  <si>
    <t>门诊收入</t>
    <phoneticPr fontId="2" type="noConversion"/>
  </si>
  <si>
    <t>住院收入</t>
    <phoneticPr fontId="2" type="noConversion"/>
  </si>
  <si>
    <t>床日数</t>
    <phoneticPr fontId="2" type="noConversion"/>
  </si>
  <si>
    <t>门均费</t>
    <phoneticPr fontId="2" type="noConversion"/>
  </si>
  <si>
    <t>院均费</t>
    <phoneticPr fontId="2" type="noConversion"/>
  </si>
  <si>
    <t>1月</t>
  </si>
  <si>
    <t>2月</t>
  </si>
  <si>
    <t>3月</t>
  </si>
  <si>
    <t>4月</t>
  </si>
  <si>
    <t>5月</t>
  </si>
  <si>
    <t>6月</t>
  </si>
  <si>
    <t>月份</t>
    <phoneticPr fontId="2" type="noConversion"/>
  </si>
  <si>
    <t>1月</t>
    <phoneticPr fontId="2" type="noConversion"/>
  </si>
  <si>
    <t>2月</t>
    <phoneticPr fontId="2" type="noConversion"/>
  </si>
  <si>
    <t>7月</t>
  </si>
  <si>
    <t>8月</t>
  </si>
  <si>
    <t>原始数据：</t>
    <phoneticPr fontId="2" type="noConversion"/>
  </si>
  <si>
    <t>日担人次</t>
    <phoneticPr fontId="2" type="noConversion"/>
  </si>
  <si>
    <t>日担床日</t>
    <phoneticPr fontId="2" type="noConversion"/>
  </si>
  <si>
    <t>填报单位：柳州市柳江区中医医院</t>
    <phoneticPr fontId="2" type="noConversion"/>
  </si>
  <si>
    <t>10月</t>
    <phoneticPr fontId="2" type="noConversion"/>
  </si>
  <si>
    <t>年份：2018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</si>
</sst>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"/>
    <numFmt numFmtId="177" formatCode="0.0%"/>
  </numFmts>
  <fonts count="7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E60" sqref="E60"/>
    </sheetView>
  </sheetViews>
  <sheetFormatPr defaultRowHeight="13.5"/>
  <cols>
    <col min="1" max="1" width="24.375" style="1" customWidth="1"/>
    <col min="2" max="13" width="9.625" style="1" customWidth="1"/>
    <col min="14" max="16384" width="9" style="1"/>
  </cols>
  <sheetData>
    <row r="1" spans="1:13" ht="24.9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4" customHeight="1">
      <c r="A2" s="7" t="s">
        <v>21</v>
      </c>
      <c r="B2" s="7"/>
      <c r="C2" s="7"/>
      <c r="D2" s="7"/>
      <c r="E2" s="7"/>
      <c r="F2" s="7"/>
      <c r="G2" s="7"/>
      <c r="L2" s="11" t="s">
        <v>43</v>
      </c>
      <c r="M2" s="11"/>
    </row>
    <row r="3" spans="1:13" s="4" customFormat="1" ht="24.95" customHeight="1">
      <c r="A3" s="2" t="s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</row>
    <row r="4" spans="1:13" s="4" customFormat="1" ht="24.95" customHeight="1">
      <c r="A4" s="3" t="s">
        <v>8</v>
      </c>
      <c r="B4" s="3">
        <v>8771</v>
      </c>
      <c r="C4" s="3">
        <v>6379</v>
      </c>
      <c r="D4" s="3">
        <v>9264</v>
      </c>
      <c r="E4" s="3">
        <v>7793</v>
      </c>
      <c r="F4" s="3">
        <v>8573</v>
      </c>
      <c r="G4" s="3">
        <v>7749</v>
      </c>
      <c r="H4" s="3">
        <v>8430</v>
      </c>
      <c r="I4" s="3"/>
      <c r="J4" s="3"/>
      <c r="K4" s="3"/>
      <c r="L4" s="3"/>
      <c r="M4" s="3"/>
    </row>
    <row r="5" spans="1:13" s="4" customFormat="1" ht="24.95" customHeight="1">
      <c r="A5" s="3" t="s">
        <v>9</v>
      </c>
      <c r="B5" s="3">
        <v>444</v>
      </c>
      <c r="C5" s="3">
        <v>357</v>
      </c>
      <c r="D5" s="3">
        <v>529</v>
      </c>
      <c r="E5" s="3">
        <v>527</v>
      </c>
      <c r="F5" s="3">
        <v>661</v>
      </c>
      <c r="G5" s="3">
        <v>478</v>
      </c>
      <c r="H5" s="3">
        <v>553</v>
      </c>
      <c r="I5" s="3"/>
      <c r="J5" s="3"/>
      <c r="K5" s="3"/>
      <c r="L5" s="3"/>
      <c r="M5" s="3"/>
    </row>
    <row r="6" spans="1:13" s="4" customFormat="1" ht="24.95" customHeight="1">
      <c r="A6" s="3" t="s">
        <v>10</v>
      </c>
      <c r="B6" s="5">
        <v>7.4</v>
      </c>
      <c r="C6" s="5">
        <v>6</v>
      </c>
      <c r="D6" s="5">
        <v>6.8</v>
      </c>
      <c r="E6" s="5">
        <v>6.6</v>
      </c>
      <c r="F6" s="5">
        <v>6.5</v>
      </c>
      <c r="G6" s="5">
        <v>6.9</v>
      </c>
      <c r="H6" s="5">
        <v>7.1</v>
      </c>
      <c r="I6" s="5"/>
      <c r="J6" s="5"/>
      <c r="K6" s="5"/>
      <c r="L6" s="5"/>
      <c r="M6" s="5"/>
    </row>
    <row r="7" spans="1:13" s="4" customFormat="1" ht="24.95" customHeight="1">
      <c r="A7" s="3" t="s">
        <v>11</v>
      </c>
      <c r="B7" s="6">
        <v>0.58599999999999997</v>
      </c>
      <c r="C7" s="6">
        <v>0.443</v>
      </c>
      <c r="D7" s="6">
        <v>0.69</v>
      </c>
      <c r="E7" s="6">
        <v>0.71</v>
      </c>
      <c r="F7" s="6">
        <v>0.63</v>
      </c>
      <c r="G7" s="6">
        <v>0.57099999999999995</v>
      </c>
      <c r="H7" s="6">
        <v>0.59599999999999997</v>
      </c>
      <c r="I7" s="6"/>
      <c r="J7" s="6"/>
      <c r="K7" s="6"/>
      <c r="L7" s="6"/>
      <c r="M7" s="6"/>
    </row>
    <row r="8" spans="1:13" s="4" customFormat="1" ht="24.95" customHeight="1">
      <c r="A8" s="3" t="s">
        <v>12</v>
      </c>
      <c r="B8" s="3">
        <v>2.5</v>
      </c>
      <c r="C8" s="5">
        <v>2</v>
      </c>
      <c r="D8" s="3">
        <v>2.9</v>
      </c>
      <c r="E8" s="3">
        <v>2.9</v>
      </c>
      <c r="F8" s="3">
        <v>3.3</v>
      </c>
      <c r="G8" s="3">
        <v>2.4</v>
      </c>
      <c r="H8" s="5">
        <v>2.7</v>
      </c>
      <c r="I8" s="5"/>
      <c r="J8" s="5"/>
      <c r="K8" s="5"/>
      <c r="L8" s="5"/>
      <c r="M8" s="5"/>
    </row>
    <row r="9" spans="1:13" s="4" customFormat="1" ht="24.95" customHeight="1">
      <c r="A9" s="3" t="s">
        <v>13</v>
      </c>
      <c r="B9" s="5">
        <v>5.0999999999999996</v>
      </c>
      <c r="C9" s="5">
        <v>4.0999999999999996</v>
      </c>
      <c r="D9" s="5">
        <v>5.4</v>
      </c>
      <c r="E9" s="5">
        <v>4.7</v>
      </c>
      <c r="F9" s="5">
        <v>5</v>
      </c>
      <c r="G9" s="5">
        <v>4.7</v>
      </c>
      <c r="H9" s="5">
        <v>4.9000000000000004</v>
      </c>
      <c r="I9" s="5"/>
      <c r="J9" s="5"/>
      <c r="K9" s="3"/>
      <c r="L9" s="3"/>
      <c r="M9" s="5"/>
    </row>
    <row r="10" spans="1:13" s="4" customFormat="1" ht="24.95" customHeight="1">
      <c r="A10" s="3" t="s">
        <v>14</v>
      </c>
      <c r="B10" s="5">
        <v>1.9</v>
      </c>
      <c r="C10" s="5">
        <v>1.4</v>
      </c>
      <c r="D10" s="5">
        <v>2.1</v>
      </c>
      <c r="E10" s="5">
        <v>2.1</v>
      </c>
      <c r="F10" s="5">
        <v>2.5</v>
      </c>
      <c r="G10" s="5">
        <v>2</v>
      </c>
      <c r="H10" s="5">
        <v>2.2000000000000002</v>
      </c>
      <c r="I10" s="5"/>
      <c r="J10" s="5"/>
      <c r="K10" s="5"/>
      <c r="L10" s="3"/>
      <c r="M10" s="5"/>
    </row>
    <row r="11" spans="1:13" s="4" customFormat="1" ht="24.95" customHeight="1"/>
    <row r="12" spans="1:13" s="4" customFormat="1" ht="24.95" customHeight="1">
      <c r="A12" s="7" t="s">
        <v>15</v>
      </c>
      <c r="B12" s="7"/>
      <c r="C12" s="7"/>
      <c r="D12" s="7"/>
      <c r="E12" s="7"/>
      <c r="F12" s="7"/>
      <c r="G12" s="7"/>
    </row>
    <row r="13" spans="1:13" s="4" customFormat="1" ht="24.95" customHeight="1">
      <c r="A13" s="3" t="s">
        <v>16</v>
      </c>
      <c r="B13" s="3" t="s">
        <v>27</v>
      </c>
      <c r="C13" s="3" t="s">
        <v>28</v>
      </c>
      <c r="D13" s="3" t="s">
        <v>29</v>
      </c>
      <c r="E13" s="3" t="s">
        <v>30</v>
      </c>
      <c r="F13" s="3" t="s">
        <v>31</v>
      </c>
      <c r="G13" s="3" t="s">
        <v>32</v>
      </c>
      <c r="H13" s="3" t="s">
        <v>17</v>
      </c>
      <c r="I13" s="3" t="s">
        <v>18</v>
      </c>
      <c r="J13" s="3" t="s">
        <v>4</v>
      </c>
      <c r="K13" s="3" t="s">
        <v>5</v>
      </c>
      <c r="L13" s="3" t="s">
        <v>6</v>
      </c>
      <c r="M13" s="3" t="s">
        <v>7</v>
      </c>
    </row>
    <row r="14" spans="1:13" s="4" customFormat="1" ht="24.95" customHeight="1">
      <c r="A14" s="3" t="s">
        <v>19</v>
      </c>
      <c r="B14" s="5">
        <v>137.4</v>
      </c>
      <c r="C14" s="5">
        <v>152.5</v>
      </c>
      <c r="D14" s="5">
        <v>141.1</v>
      </c>
      <c r="E14" s="5">
        <v>152.30000000000001</v>
      </c>
      <c r="F14" s="5">
        <v>156.9</v>
      </c>
      <c r="G14" s="5">
        <v>153.69999999999999</v>
      </c>
      <c r="H14" s="5">
        <v>154</v>
      </c>
      <c r="I14" s="5"/>
      <c r="J14" s="5"/>
      <c r="K14" s="5"/>
      <c r="L14" s="5"/>
      <c r="M14" s="5"/>
    </row>
    <row r="15" spans="1:13" s="4" customFormat="1" ht="24.95" customHeight="1">
      <c r="A15" s="3" t="s">
        <v>20</v>
      </c>
      <c r="B15" s="5">
        <v>3281.2</v>
      </c>
      <c r="C15" s="5">
        <v>2892.2</v>
      </c>
      <c r="D15" s="5">
        <v>3249.95</v>
      </c>
      <c r="E15" s="5">
        <v>3147.9</v>
      </c>
      <c r="F15" s="5">
        <v>3029.8</v>
      </c>
      <c r="G15" s="5">
        <v>3081</v>
      </c>
      <c r="H15" s="5">
        <v>3222.4</v>
      </c>
      <c r="I15" s="5"/>
      <c r="J15" s="5"/>
      <c r="K15" s="5"/>
      <c r="L15" s="5"/>
      <c r="M15" s="5"/>
    </row>
    <row r="16" spans="1:13" s="4" customFormat="1" ht="24.95" customHeight="1"/>
    <row r="17" spans="1:14" ht="24.95" customHeight="1">
      <c r="A17" s="9" t="s">
        <v>41</v>
      </c>
    </row>
    <row r="18" spans="1:14" ht="24.95" hidden="1" customHeight="1">
      <c r="D18" s="8" t="s">
        <v>38</v>
      </c>
      <c r="F18" s="1" t="s">
        <v>33</v>
      </c>
      <c r="G18" s="1" t="s">
        <v>22</v>
      </c>
      <c r="H18" s="1" t="s">
        <v>23</v>
      </c>
      <c r="I18" s="1" t="s">
        <v>24</v>
      </c>
      <c r="J18" s="1" t="s">
        <v>25</v>
      </c>
      <c r="K18" s="1" t="s">
        <v>26</v>
      </c>
      <c r="M18" s="1" t="s">
        <v>39</v>
      </c>
      <c r="N18" s="1" t="s">
        <v>40</v>
      </c>
    </row>
    <row r="19" spans="1:14" ht="24.95" hidden="1" customHeight="1">
      <c r="F19" s="1" t="s">
        <v>34</v>
      </c>
      <c r="G19" s="1">
        <v>1204941.1900000002</v>
      </c>
      <c r="H19" s="1">
        <v>1456830.58</v>
      </c>
      <c r="I19" s="1">
        <v>3292</v>
      </c>
      <c r="J19" s="1">
        <f>G19/B4</f>
        <v>137.3778577129176</v>
      </c>
      <c r="K19" s="1">
        <f>H19/B5</f>
        <v>3281.1499549549553</v>
      </c>
      <c r="M19" s="1">
        <f>B4/55/31</f>
        <v>5.1442815249266864</v>
      </c>
      <c r="N19" s="1">
        <f>I19/55/31</f>
        <v>1.9307917888563049</v>
      </c>
    </row>
    <row r="20" spans="1:14" ht="24.95" hidden="1" customHeight="1">
      <c r="F20" s="1" t="s">
        <v>35</v>
      </c>
      <c r="G20" s="1">
        <v>972813.02000000025</v>
      </c>
      <c r="H20" s="1">
        <v>1032498.29</v>
      </c>
      <c r="I20" s="1">
        <v>2130</v>
      </c>
      <c r="J20" s="1">
        <f>G20/C4</f>
        <v>152.50243298322624</v>
      </c>
      <c r="K20" s="1">
        <f>H20/C5</f>
        <v>2892.1520728291316</v>
      </c>
      <c r="M20" s="1">
        <f>C4/55/28</f>
        <v>4.1422077922077927</v>
      </c>
      <c r="N20" s="1">
        <f>I20/55/28</f>
        <v>1.3831168831168832</v>
      </c>
    </row>
    <row r="21" spans="1:14" ht="24.95" hidden="1" customHeight="1">
      <c r="F21" s="1" t="s">
        <v>29</v>
      </c>
      <c r="G21" s="1">
        <v>1307155.78</v>
      </c>
      <c r="H21" s="1">
        <v>1719223.7800000003</v>
      </c>
      <c r="I21" s="1">
        <v>3603</v>
      </c>
      <c r="J21" s="1">
        <f>G21/D4</f>
        <v>141.10058074265976</v>
      </c>
      <c r="K21" s="1">
        <f>H21/D5</f>
        <v>3249.9504347826091</v>
      </c>
      <c r="M21" s="1">
        <f>D4/55/31</f>
        <v>5.4334310850439884</v>
      </c>
      <c r="N21" s="1">
        <f>I21/55/31</f>
        <v>2.1131964809384165</v>
      </c>
    </row>
    <row r="22" spans="1:14" ht="24.95" hidden="1" customHeight="1">
      <c r="F22" s="1" t="s">
        <v>30</v>
      </c>
      <c r="G22" s="1">
        <v>1187209.9499999997</v>
      </c>
      <c r="H22" s="1">
        <v>1658954.7199999997</v>
      </c>
      <c r="I22" s="1">
        <v>3492</v>
      </c>
      <c r="J22" s="1">
        <f>G22/E4</f>
        <v>152.34312203259333</v>
      </c>
      <c r="K22" s="1">
        <f>H22/E5</f>
        <v>3147.9216698292216</v>
      </c>
      <c r="M22" s="1">
        <f>E4/55/30</f>
        <v>4.7230303030303027</v>
      </c>
      <c r="N22" s="1">
        <f>I22/55/30</f>
        <v>2.1163636363636362</v>
      </c>
    </row>
    <row r="23" spans="1:14" ht="24.95" hidden="1" customHeight="1">
      <c r="F23" s="1" t="s">
        <v>31</v>
      </c>
      <c r="G23" s="1">
        <v>1345127.1600000001</v>
      </c>
      <c r="H23" s="1">
        <v>2002705.07</v>
      </c>
      <c r="I23" s="1">
        <v>4311</v>
      </c>
      <c r="J23" s="1">
        <f>G23/F4</f>
        <v>156.90273649830866</v>
      </c>
      <c r="K23" s="1">
        <f>H23/F5</f>
        <v>3029.8109984871408</v>
      </c>
      <c r="M23" s="1">
        <f>F4/55/31</f>
        <v>5.0281524926686219</v>
      </c>
      <c r="N23" s="1">
        <f>I23/55/31</f>
        <v>2.5284457478005864</v>
      </c>
    </row>
    <row r="24" spans="1:14" ht="24.95" hidden="1" customHeight="1">
      <c r="F24" s="1" t="s">
        <v>32</v>
      </c>
      <c r="G24" s="1">
        <v>1191093.0900000003</v>
      </c>
      <c r="H24" s="1">
        <v>1472734.8900000004</v>
      </c>
      <c r="I24" s="1">
        <v>3275</v>
      </c>
      <c r="J24" s="1">
        <f>G24/G4</f>
        <v>153.70926442121569</v>
      </c>
      <c r="K24" s="1">
        <f>H24/G5</f>
        <v>3081.0353347280343</v>
      </c>
      <c r="M24" s="1">
        <f>G4/55/30</f>
        <v>4.6963636363636372</v>
      </c>
      <c r="N24" s="1">
        <f>I24/55/30</f>
        <v>1.9848484848484849</v>
      </c>
    </row>
    <row r="25" spans="1:14" ht="24.95" hidden="1" customHeight="1">
      <c r="F25" s="1" t="s">
        <v>36</v>
      </c>
      <c r="G25" s="1">
        <v>1298429.6100000001</v>
      </c>
      <c r="H25" s="1">
        <v>1781961.5200000003</v>
      </c>
      <c r="I25" s="1">
        <v>3758</v>
      </c>
      <c r="J25" s="1">
        <f>G25/H4</f>
        <v>154.02486476868327</v>
      </c>
      <c r="K25" s="1">
        <f>H25/H5</f>
        <v>3222.3535623869807</v>
      </c>
      <c r="M25" s="1">
        <f>H4/55/31</f>
        <v>4.9442815249266863</v>
      </c>
      <c r="N25" s="1">
        <f>I25/55/31</f>
        <v>2.2041055718475073</v>
      </c>
    </row>
    <row r="26" spans="1:14" ht="24.95" hidden="1" customHeight="1">
      <c r="F26" s="1" t="s">
        <v>37</v>
      </c>
      <c r="J26" s="1" t="e">
        <f>G26/I4</f>
        <v>#DIV/0!</v>
      </c>
      <c r="K26" s="1" t="e">
        <f>H26/I5</f>
        <v>#DIV/0!</v>
      </c>
      <c r="M26" s="1">
        <f>I4/55/31</f>
        <v>0</v>
      </c>
      <c r="N26" s="1">
        <f>I26/55/31</f>
        <v>0</v>
      </c>
    </row>
    <row r="27" spans="1:14" ht="24.95" hidden="1" customHeight="1">
      <c r="F27" s="1" t="s">
        <v>4</v>
      </c>
      <c r="J27" s="1" t="e">
        <f>G27/J4</f>
        <v>#DIV/0!</v>
      </c>
      <c r="K27" s="1" t="e">
        <f>H27/J5</f>
        <v>#DIV/0!</v>
      </c>
      <c r="M27" s="1">
        <f>J4/55/30</f>
        <v>0</v>
      </c>
      <c r="N27" s="1">
        <f>I27/55/30</f>
        <v>0</v>
      </c>
    </row>
    <row r="28" spans="1:14" ht="24.95" hidden="1" customHeight="1">
      <c r="F28" s="1" t="s">
        <v>42</v>
      </c>
      <c r="J28" s="1" t="e">
        <f>G28/K4</f>
        <v>#DIV/0!</v>
      </c>
      <c r="K28" s="1" t="e">
        <f>H28/K5</f>
        <v>#DIV/0!</v>
      </c>
      <c r="M28" s="1">
        <f>K4/55/31</f>
        <v>0</v>
      </c>
      <c r="N28" s="1">
        <f>I28/55/31</f>
        <v>0</v>
      </c>
    </row>
    <row r="29" spans="1:14" ht="24.95" hidden="1" customHeight="1">
      <c r="F29" s="1" t="s">
        <v>6</v>
      </c>
      <c r="J29" s="1" t="e">
        <f>G29/L4</f>
        <v>#DIV/0!</v>
      </c>
      <c r="K29" s="1" t="e">
        <f>H29/L5</f>
        <v>#DIV/0!</v>
      </c>
      <c r="M29" s="1">
        <f>L4/55/30</f>
        <v>0</v>
      </c>
      <c r="N29" s="1">
        <f>I29/55/30</f>
        <v>0</v>
      </c>
    </row>
    <row r="30" spans="1:14" ht="24.95" hidden="1" customHeight="1">
      <c r="F30" s="1" t="s">
        <v>7</v>
      </c>
      <c r="J30" s="1" t="e">
        <f>G30/M4</f>
        <v>#DIV/0!</v>
      </c>
      <c r="K30" s="1" t="e">
        <f>H30/M5</f>
        <v>#DIV/0!</v>
      </c>
      <c r="M30" s="1">
        <f>M4/55/31</f>
        <v>0</v>
      </c>
      <c r="N30" s="1">
        <f>I30/55/31</f>
        <v>0</v>
      </c>
    </row>
    <row r="31" spans="1:14" ht="24.95" hidden="1" customHeight="1"/>
  </sheetData>
  <mergeCells count="2">
    <mergeCell ref="A1:M1"/>
    <mergeCell ref="L2:M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1月份-12月份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2018-08-06T00:37:05Z</dcterms:modified>
</cp:coreProperties>
</file>