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 tabRatio="745" activeTab="1"/>
  </bookViews>
  <sheets>
    <sheet name="目录" sheetId="9" r:id="rId1"/>
    <sheet name="一般1" sheetId="32" r:id="rId2"/>
    <sheet name="一般2" sheetId="2" r:id="rId3"/>
    <sheet name="一般3" sheetId="3" r:id="rId4"/>
    <sheet name="一般4" sheetId="23" r:id="rId5"/>
    <sheet name="一般5" sheetId="10" r:id="rId6"/>
    <sheet name="一般6" sheetId="30" r:id="rId7"/>
    <sheet name="一般7" sheetId="12" r:id="rId8"/>
    <sheet name="一般8" sheetId="27" r:id="rId9"/>
    <sheet name="一般9" sheetId="14" r:id="rId10"/>
    <sheet name="基1" sheetId="33" r:id="rId11"/>
    <sheet name="基2" sheetId="15" r:id="rId12"/>
    <sheet name="基3" sheetId="16" r:id="rId13"/>
    <sheet name="基4" sheetId="24" r:id="rId14"/>
    <sheet name="基5" sheetId="17" r:id="rId15"/>
    <sheet name="基6" sheetId="19" r:id="rId16"/>
    <sheet name="国资1" sheetId="21" r:id="rId17"/>
    <sheet name="国资2" sheetId="8" r:id="rId18"/>
    <sheet name="国资3" sheetId="25" r:id="rId19"/>
    <sheet name="国资4" sheetId="26" r:id="rId20"/>
    <sheet name="社保1" sheetId="22" r:id="rId21"/>
    <sheet name="社保2" sheetId="7" r:id="rId22"/>
  </sheets>
  <definedNames>
    <definedName name="_xlnm._FilterDatabase" localSheetId="3" hidden="1">一般3!$A$3:$B$452</definedName>
    <definedName name="_xlnm.Print_Titles" localSheetId="20">社保1!$1:$4</definedName>
    <definedName name="_xlnm.Print_Titles" localSheetId="21">社保2!$1:$4</definedName>
    <definedName name="_xlnm.Print_Titles" localSheetId="2">一般2!$1:$3</definedName>
    <definedName name="_xlnm.Print_Titles" localSheetId="3">一般3!$1:$3</definedName>
    <definedName name="_xlnm.Print_Titles" localSheetId="4">一般4!$1:$3</definedName>
    <definedName name="_xlnm._FilterDatabase" localSheetId="2" hidden="1">一般2!$A$4:$C$33</definedName>
    <definedName name="_xlnm._FilterDatabase" localSheetId="4" hidden="1">一般4!$C$4:$L$198</definedName>
    <definedName name="_xlnm._FilterDatabase" localSheetId="5" hidden="1">一般5!$A$4:$C$71</definedName>
    <definedName name="_xlnm._FilterDatabase" localSheetId="13" hidden="1">基4!$A$3:$B$51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<sst xmlns="http://schemas.openxmlformats.org/spreadsheetml/2006/main" count="1542" uniqueCount="854">
  <si>
    <t>目    录</t>
  </si>
  <si>
    <t>一、一般公共预算决算报表</t>
  </si>
  <si>
    <t>（一）2025年柳州市柳江区一般公共预算收支决算总表</t>
  </si>
  <si>
    <t>（二）2025年柳州市柳江区一般公共预算收入决算表</t>
  </si>
  <si>
    <t>（三）2025年柳州市柳江区一般公共预算支出决算表</t>
  </si>
  <si>
    <t>（四）2025年柳州市柳江区一般公共预算本级支出决算表</t>
  </si>
  <si>
    <t>（五）2025年柳州市柳江区一般公共预算基本支出决算表</t>
  </si>
  <si>
    <t>（六）2025年柳州市柳江区一般公共预算税收返还和转移支付收入决算表</t>
  </si>
  <si>
    <t>（七）2025年柳州市柳江区一般公共预算税收返还和转移支付支出决算表（分项目）</t>
  </si>
  <si>
    <t>（八）2025年柳州市柳江区一般公共预算专项转移支付收入决算表</t>
  </si>
  <si>
    <t>（九）2025年柳州市柳江区政府一般债务限额和余额情况决算表</t>
  </si>
  <si>
    <t>二、政府性基金决算报表</t>
  </si>
  <si>
    <t>（一）2025年柳州市柳江区政府性基金收支决算总表</t>
  </si>
  <si>
    <t>（二）2025年柳州市柳江区政府性基金收入决算表</t>
  </si>
  <si>
    <t>（三）2025年柳州市柳江区政府性基金支出决算表</t>
  </si>
  <si>
    <t>（四）2025年柳州市柳江区政府性基金本级支出决算表</t>
  </si>
  <si>
    <t>（五）2025年柳州市柳江区政府性基金转移支付收支决算表</t>
  </si>
  <si>
    <t>（六）2025年柳州市柳江区政府专项债务限额和余额情况决算表</t>
  </si>
  <si>
    <t>三、国有资本经营决算报表</t>
  </si>
  <si>
    <t>（一）2025年柳州市柳江区国有资本经营收入决算表</t>
  </si>
  <si>
    <t>（二）2025年柳州市柳江区国有资本经营支出决算表</t>
  </si>
  <si>
    <t>（三）2025年柳州市柳江区国有资本经营本级支出决算表</t>
  </si>
  <si>
    <t>（四）2025年柳州市柳江区国有资本经营转移支付支出决算表</t>
  </si>
  <si>
    <t>四、社会保险基金决算报表</t>
  </si>
  <si>
    <t>（一）2025年柳州市柳江区社会保险基金收入决算表</t>
  </si>
  <si>
    <t>（二）2025年柳州市柳江区社会保险基金支出决算表</t>
  </si>
  <si>
    <t>2025年柳州市柳江区一般公共预算收支决算总表</t>
  </si>
  <si>
    <t>单位：万元</t>
  </si>
  <si>
    <r>
      <rPr>
        <sz val="10"/>
        <rFont val="宋体"/>
        <charset val="134"/>
      </rPr>
      <t>预</t>
    </r>
    <r>
      <rPr>
        <sz val="10"/>
        <rFont val="Times New Roman"/>
        <charset val="0"/>
      </rPr>
      <t xml:space="preserve">          </t>
    </r>
    <r>
      <rPr>
        <sz val="10"/>
        <rFont val="宋体"/>
        <charset val="134"/>
      </rPr>
      <t>算</t>
    </r>
    <r>
      <rPr>
        <sz val="10"/>
        <rFont val="Times New Roman"/>
        <charset val="0"/>
      </rPr>
      <t xml:space="preserve">          </t>
    </r>
    <r>
      <rPr>
        <sz val="10"/>
        <rFont val="宋体"/>
        <charset val="134"/>
      </rPr>
      <t>科</t>
    </r>
    <r>
      <rPr>
        <sz val="10"/>
        <rFont val="Times New Roman"/>
        <charset val="0"/>
      </rPr>
      <t xml:space="preserve">          </t>
    </r>
    <r>
      <rPr>
        <sz val="10"/>
        <rFont val="宋体"/>
        <charset val="134"/>
      </rPr>
      <t>目</t>
    </r>
  </si>
  <si>
    <r>
      <rPr>
        <sz val="10"/>
        <color rgb="FFFF0000"/>
        <rFont val="Times New Roman"/>
        <charset val="0"/>
      </rPr>
      <t>2025</t>
    </r>
    <r>
      <rPr>
        <sz val="10"/>
        <color rgb="FFFF0000"/>
        <rFont val="宋体"/>
        <charset val="0"/>
      </rPr>
      <t>年</t>
    </r>
    <r>
      <rPr>
        <sz val="10"/>
        <color rgb="FFFF0000"/>
        <rFont val="Times New Roman"/>
        <charset val="0"/>
      </rPr>
      <t xml:space="preserve">
</t>
    </r>
    <r>
      <rPr>
        <sz val="10"/>
        <color rgb="FFFF0000"/>
        <rFont val="宋体"/>
        <charset val="0"/>
      </rPr>
      <t>年初预算数</t>
    </r>
  </si>
  <si>
    <t>2025年                 决算数</t>
  </si>
  <si>
    <r>
      <rPr>
        <sz val="10"/>
        <rFont val="宋体"/>
        <charset val="134"/>
      </rPr>
      <t>比上年</t>
    </r>
    <r>
      <rPr>
        <sz val="10"/>
        <rFont val="Times New Roman"/>
        <charset val="0"/>
      </rPr>
      <t xml:space="preserve">                    +</t>
    </r>
    <r>
      <rPr>
        <sz val="10"/>
        <rFont val="宋体"/>
        <charset val="134"/>
      </rPr>
      <t>、</t>
    </r>
    <r>
      <rPr>
        <sz val="10"/>
        <rFont val="Times New Roman"/>
        <charset val="0"/>
      </rPr>
      <t>-%</t>
    </r>
  </si>
  <si>
    <t>2025年
年初预算数</t>
  </si>
  <si>
    <t>一、本年收入</t>
  </si>
  <si>
    <t>一、本年支出</t>
  </si>
  <si>
    <t>二、上级补助收入</t>
  </si>
  <si>
    <t>二、上解上级支出</t>
  </si>
  <si>
    <t>（一） 返还性收入</t>
  </si>
  <si>
    <t>（一）体制上解支出</t>
  </si>
  <si>
    <t xml:space="preserve">    增值税和消费税税收返还收入</t>
  </si>
  <si>
    <t xml:space="preserve">     原体制上解支出</t>
  </si>
  <si>
    <t xml:space="preserve">    所得税基数返还收入</t>
  </si>
  <si>
    <t xml:space="preserve">     出口退税专项上解支出</t>
  </si>
  <si>
    <t xml:space="preserve">    自治区分享四税基数返还收入</t>
  </si>
  <si>
    <t xml:space="preserve">     水资源税费改革上解基数</t>
  </si>
  <si>
    <t xml:space="preserve">    成品油价格和税费改革税收返还收入</t>
  </si>
  <si>
    <t>（二）财力性补助收入</t>
  </si>
  <si>
    <t>（二）专项上解支出</t>
  </si>
  <si>
    <t xml:space="preserve">    体制补助收入</t>
  </si>
  <si>
    <r>
      <rPr>
        <sz val="10"/>
        <rFont val="Times New Roman"/>
        <charset val="0"/>
      </rPr>
      <t xml:space="preserve">             </t>
    </r>
    <r>
      <rPr>
        <sz val="10"/>
        <rFont val="宋体"/>
        <charset val="134"/>
      </rPr>
      <t>定额专项上解</t>
    </r>
  </si>
  <si>
    <r>
      <rPr>
        <sz val="10"/>
        <rFont val="宋体"/>
        <charset val="134"/>
      </rPr>
      <t xml:space="preserve"> </t>
    </r>
    <r>
      <rPr>
        <sz val="10"/>
        <rFont val="宋体"/>
        <charset val="134"/>
      </rPr>
      <t xml:space="preserve">   </t>
    </r>
    <r>
      <rPr>
        <sz val="10"/>
        <rFont val="宋体"/>
        <charset val="134"/>
      </rPr>
      <t>均衡性转移支付收入</t>
    </r>
  </si>
  <si>
    <r>
      <rPr>
        <sz val="10"/>
        <rFont val="Times New Roman"/>
        <charset val="0"/>
      </rPr>
      <t xml:space="preserve">             </t>
    </r>
    <r>
      <rPr>
        <sz val="10"/>
        <rFont val="宋体"/>
        <charset val="134"/>
      </rPr>
      <t>粮食风险基金上解</t>
    </r>
  </si>
  <si>
    <t xml:space="preserve">    县级基本财力保障机制奖补资金收入</t>
  </si>
  <si>
    <r>
      <rPr>
        <sz val="10"/>
        <rFont val="Times New Roman"/>
        <charset val="0"/>
      </rPr>
      <t xml:space="preserve">             </t>
    </r>
    <r>
      <rPr>
        <sz val="10"/>
        <rFont val="宋体"/>
        <charset val="134"/>
      </rPr>
      <t>集中城建税上解</t>
    </r>
  </si>
  <si>
    <t xml:space="preserve">    结算补助收入</t>
  </si>
  <si>
    <r>
      <rPr>
        <sz val="10"/>
        <rFont val="Times New Roman"/>
        <charset val="0"/>
      </rPr>
      <t xml:space="preserve">             </t>
    </r>
    <r>
      <rPr>
        <sz val="10"/>
        <rFont val="宋体"/>
        <charset val="134"/>
      </rPr>
      <t>农垦管区企业上解</t>
    </r>
  </si>
  <si>
    <r>
      <rPr>
        <sz val="10"/>
        <rFont val="宋体"/>
        <charset val="134"/>
      </rPr>
      <t xml:space="preserve">    </t>
    </r>
    <r>
      <rPr>
        <sz val="10"/>
        <rFont val="宋体"/>
        <charset val="134"/>
      </rPr>
      <t>固定数额补助收入</t>
    </r>
  </si>
  <si>
    <t xml:space="preserve">      其他上解</t>
  </si>
  <si>
    <t xml:space="preserve">    民族地区转移支付收入</t>
  </si>
  <si>
    <t xml:space="preserve">    增值税留抵退税转移支付收入</t>
  </si>
  <si>
    <t xml:space="preserve">    补充县区财力转移支付收入</t>
  </si>
  <si>
    <t xml:space="preserve">    其他退税减税降费转移支付收入</t>
  </si>
  <si>
    <r>
      <rPr>
        <sz val="10"/>
        <rFont val="宋体"/>
        <charset val="134"/>
      </rPr>
      <t xml:space="preserve">    </t>
    </r>
    <r>
      <rPr>
        <sz val="10"/>
        <rFont val="宋体"/>
        <charset val="134"/>
      </rPr>
      <t>其他一般性转移支付收入</t>
    </r>
  </si>
  <si>
    <t xml:space="preserve">    市对城区补助收入</t>
  </si>
  <si>
    <t>（三）专项补助收入</t>
  </si>
  <si>
    <t>三、地方政府一般债务还本支出</t>
  </si>
  <si>
    <t xml:space="preserve">    中央、自治区专项补助收入</t>
  </si>
  <si>
    <t>四、调出资金</t>
  </si>
  <si>
    <t xml:space="preserve">    市对城区专项补助收入</t>
  </si>
  <si>
    <t>五、补充预算周转金</t>
  </si>
  <si>
    <t>三、地方政府一般债券转贷收入</t>
  </si>
  <si>
    <t>六、安排预算稳定调节基金</t>
  </si>
  <si>
    <t>四、待偿债再融资一般债券结余</t>
  </si>
  <si>
    <t>七、待偿债再融资一般债券结余</t>
  </si>
  <si>
    <t>五、上年结余收入</t>
  </si>
  <si>
    <t>八、年终结余（专项结余）</t>
  </si>
  <si>
    <t xml:space="preserve">六、调入其他资金   </t>
  </si>
  <si>
    <t>七、动用预算稳定调节基金</t>
  </si>
  <si>
    <r>
      <rPr>
        <b/>
        <sz val="10"/>
        <rFont val="宋体"/>
        <charset val="134"/>
      </rPr>
      <t>总</t>
    </r>
    <r>
      <rPr>
        <b/>
        <sz val="10"/>
        <rFont val="Times New Roman"/>
        <charset val="0"/>
      </rPr>
      <t xml:space="preserve">                                </t>
    </r>
    <r>
      <rPr>
        <b/>
        <sz val="10"/>
        <rFont val="宋体"/>
        <charset val="134"/>
      </rPr>
      <t>计</t>
    </r>
  </si>
  <si>
    <r>
      <rPr>
        <sz val="10"/>
        <rFont val="Times New Roman"/>
        <charset val="0"/>
      </rPr>
      <t xml:space="preserve">                                 </t>
    </r>
    <r>
      <rPr>
        <sz val="10"/>
        <rFont val="宋体"/>
        <charset val="134"/>
      </rPr>
      <t>其中：当年总收入</t>
    </r>
  </si>
  <si>
    <r>
      <rPr>
        <sz val="10"/>
        <rFont val="Times New Roman"/>
        <charset val="0"/>
      </rPr>
      <t xml:space="preserve">                  </t>
    </r>
    <r>
      <rPr>
        <sz val="10"/>
        <rFont val="宋体"/>
        <charset val="134"/>
      </rPr>
      <t>其中：当年总支出</t>
    </r>
  </si>
  <si>
    <t>2025年柳州市柳江区一般公共预算收入决算表</t>
  </si>
  <si>
    <t>预    算    科    目</t>
  </si>
  <si>
    <t>2025年决算数</t>
  </si>
  <si>
    <t>一、税收收入</t>
  </si>
  <si>
    <t xml:space="preserve">  1、增值税</t>
  </si>
  <si>
    <t xml:space="preserve">  2、消费税</t>
  </si>
  <si>
    <t xml:space="preserve">  3、企业所得税</t>
  </si>
  <si>
    <t xml:space="preserve">  4、企业所得税退税</t>
  </si>
  <si>
    <t xml:space="preserve">  5、个人所得税(款)</t>
  </si>
  <si>
    <t xml:space="preserve">  6、资源税</t>
  </si>
  <si>
    <t xml:space="preserve">  7、城市维护建设税</t>
  </si>
  <si>
    <t xml:space="preserve">  8、房产税</t>
  </si>
  <si>
    <t xml:space="preserve">  9、印花税</t>
  </si>
  <si>
    <t xml:space="preserve">  10、城镇土地使用税</t>
  </si>
  <si>
    <t xml:space="preserve">  11、土地增值税</t>
  </si>
  <si>
    <t xml:space="preserve">  12、车船税(款)</t>
  </si>
  <si>
    <t xml:space="preserve">  13、船舶吨税(款)</t>
  </si>
  <si>
    <t xml:space="preserve">  14、车辆购置税(款)</t>
  </si>
  <si>
    <t xml:space="preserve">  15、关税(款)</t>
  </si>
  <si>
    <t xml:space="preserve">  16、耕地占用税(款)</t>
  </si>
  <si>
    <t xml:space="preserve">  17、契税(款)</t>
  </si>
  <si>
    <t xml:space="preserve">  18、烟叶税(款)</t>
  </si>
  <si>
    <t xml:space="preserve">  19、环境保护税(款)</t>
  </si>
  <si>
    <t xml:space="preserve">  20、其他税收收入(款)</t>
  </si>
  <si>
    <t>二、非税收入</t>
  </si>
  <si>
    <t xml:space="preserve">  1、专项收入</t>
  </si>
  <si>
    <t xml:space="preserve">  2、行政事业性收费收入</t>
  </si>
  <si>
    <t xml:space="preserve">  3、罚没收入</t>
  </si>
  <si>
    <t xml:space="preserve">  4、国有资本经营收入</t>
  </si>
  <si>
    <t xml:space="preserve">  5、国有资源(资产)有偿使用收入</t>
  </si>
  <si>
    <t xml:space="preserve">  6、捐赠收入</t>
  </si>
  <si>
    <t xml:space="preserve">  7、政府住房基金收入</t>
  </si>
  <si>
    <t xml:space="preserve">  8、其他收入(款)</t>
  </si>
  <si>
    <t>本年一般公共预算收入合计</t>
  </si>
  <si>
    <t>转移性收入</t>
  </si>
  <si>
    <t>上级补助收入</t>
  </si>
  <si>
    <t>债务转贷收入</t>
  </si>
  <si>
    <t>下级上解收入</t>
  </si>
  <si>
    <t>待偿债再融资一般债券上年结余</t>
  </si>
  <si>
    <t>上年结余收入</t>
  </si>
  <si>
    <t>动用预算稳定调节基金</t>
  </si>
  <si>
    <t>调入资金</t>
  </si>
  <si>
    <t xml:space="preserve">       收入总计   </t>
  </si>
  <si>
    <t>2025年柳州市柳江区一般公共预算支出决算表</t>
  </si>
  <si>
    <t>预 算 科 目</t>
  </si>
  <si>
    <t>一般公共服务支出</t>
  </si>
  <si>
    <t xml:space="preserve">  人大事务</t>
  </si>
  <si>
    <t xml:space="preserve">    行政运行</t>
  </si>
  <si>
    <t xml:space="preserve">    机关服务</t>
  </si>
  <si>
    <t xml:space="preserve">    人大会议</t>
  </si>
  <si>
    <t xml:space="preserve">  政协事务</t>
  </si>
  <si>
    <t xml:space="preserve">    一般行政管理事务</t>
  </si>
  <si>
    <t xml:space="preserve">    政协会议</t>
  </si>
  <si>
    <t xml:space="preserve">  政府办公厅(室)及相关机构事务</t>
  </si>
  <si>
    <t xml:space="preserve">    政务公开审批</t>
  </si>
  <si>
    <t xml:space="preserve">    事业运行</t>
  </si>
  <si>
    <t xml:space="preserve">    其他政府办公厅(室)及相关机构事务支出</t>
  </si>
  <si>
    <t xml:space="preserve">  发展与改革事务</t>
  </si>
  <si>
    <t xml:space="preserve">    物价管理</t>
  </si>
  <si>
    <t xml:space="preserve">    其他发展与改革事务支出</t>
  </si>
  <si>
    <t xml:space="preserve">  统计信息事务</t>
  </si>
  <si>
    <t xml:space="preserve">    专项统计业务</t>
  </si>
  <si>
    <t xml:space="preserve">    专项普查活动</t>
  </si>
  <si>
    <t xml:space="preserve">    其他统计信息事务支出</t>
  </si>
  <si>
    <t xml:space="preserve">  财政事务</t>
  </si>
  <si>
    <t xml:space="preserve">    其他财政事务支出</t>
  </si>
  <si>
    <t xml:space="preserve">  税收事务</t>
  </si>
  <si>
    <t xml:space="preserve">    税收业务</t>
  </si>
  <si>
    <t xml:space="preserve">    其他税收事务支出</t>
  </si>
  <si>
    <t xml:space="preserve">  审计事务</t>
  </si>
  <si>
    <t xml:space="preserve">    其他审计事务支出</t>
  </si>
  <si>
    <t xml:space="preserve">  纪检监察事务</t>
  </si>
  <si>
    <t xml:space="preserve">    其他纪检监察事务支出</t>
  </si>
  <si>
    <t xml:space="preserve">  商贸事务</t>
  </si>
  <si>
    <t xml:space="preserve">  港澳台事务</t>
  </si>
  <si>
    <t xml:space="preserve">  档案事务</t>
  </si>
  <si>
    <t xml:space="preserve">  民主党派及工商联事务</t>
  </si>
  <si>
    <t xml:space="preserve">  群众团体事务</t>
  </si>
  <si>
    <t xml:space="preserve">    工会事务</t>
  </si>
  <si>
    <t xml:space="preserve">  党委办公厅(室)及相关机构事务</t>
  </si>
  <si>
    <t xml:space="preserve">  组织事务</t>
  </si>
  <si>
    <t xml:space="preserve">    其他组织事务支出</t>
  </si>
  <si>
    <t xml:space="preserve">  宣传事务</t>
  </si>
  <si>
    <t xml:space="preserve">  统战事务</t>
  </si>
  <si>
    <t xml:space="preserve">    华侨事务</t>
  </si>
  <si>
    <t xml:space="preserve">  其他共产党事务支出(款)</t>
  </si>
  <si>
    <t xml:space="preserve">  网信事务</t>
  </si>
  <si>
    <t xml:space="preserve">    其他网信事务支出</t>
  </si>
  <si>
    <t xml:space="preserve">  市场监督管理事务</t>
  </si>
  <si>
    <t xml:space="preserve">    市场秩序执法</t>
  </si>
  <si>
    <t xml:space="preserve">    药品事务</t>
  </si>
  <si>
    <t xml:space="preserve">    食品安全监管</t>
  </si>
  <si>
    <t xml:space="preserve">    其他市场监督管理事务</t>
  </si>
  <si>
    <t xml:space="preserve">  社会工作事务</t>
  </si>
  <si>
    <t xml:space="preserve">  信访事务</t>
  </si>
  <si>
    <t xml:space="preserve">  其他一般公共服务支出(款)</t>
  </si>
  <si>
    <t xml:space="preserve">    其他一般公共服务支出(项)</t>
  </si>
  <si>
    <t>国防支出</t>
  </si>
  <si>
    <t xml:space="preserve">  国防动员</t>
  </si>
  <si>
    <t xml:space="preserve">    兵役征集</t>
  </si>
  <si>
    <t xml:space="preserve">    民兵</t>
  </si>
  <si>
    <t>公共安全支出</t>
  </si>
  <si>
    <t xml:space="preserve">  公安</t>
  </si>
  <si>
    <t xml:space="preserve">  检察</t>
  </si>
  <si>
    <t xml:space="preserve">  法院</t>
  </si>
  <si>
    <t xml:space="preserve">  司法</t>
  </si>
  <si>
    <t xml:space="preserve">    基层司法业务</t>
  </si>
  <si>
    <t xml:space="preserve">    公共法律服务</t>
  </si>
  <si>
    <t xml:space="preserve">    其他司法支出</t>
  </si>
  <si>
    <t xml:space="preserve">  其他公共安全支出(款)</t>
  </si>
  <si>
    <t xml:space="preserve">    其他公共安全支出(项)</t>
  </si>
  <si>
    <t>教育支出</t>
  </si>
  <si>
    <t xml:space="preserve">  教育管理事务</t>
  </si>
  <si>
    <t xml:space="preserve">  普通教育</t>
  </si>
  <si>
    <t xml:space="preserve">    学前教育</t>
  </si>
  <si>
    <t xml:space="preserve">    小学教育</t>
  </si>
  <si>
    <t xml:space="preserve">    初中教育</t>
  </si>
  <si>
    <t xml:space="preserve">    高等教育</t>
  </si>
  <si>
    <t xml:space="preserve">    其他普通教育支出</t>
  </si>
  <si>
    <t xml:space="preserve">  特殊教育</t>
  </si>
  <si>
    <t xml:space="preserve">    特殊学校教育</t>
  </si>
  <si>
    <t xml:space="preserve">  进修及培训</t>
  </si>
  <si>
    <t xml:space="preserve">    干部教育</t>
  </si>
  <si>
    <t xml:space="preserve">  教育费附加安排的支出</t>
  </si>
  <si>
    <t xml:space="preserve">    其他教育费附加安排的支出</t>
  </si>
  <si>
    <t xml:space="preserve">  其他教育支出(款)</t>
  </si>
  <si>
    <t xml:space="preserve">    其他教育支出(项)</t>
  </si>
  <si>
    <t>科学技术支出</t>
  </si>
  <si>
    <t xml:space="preserve">  科学技术管理事务</t>
  </si>
  <si>
    <t xml:space="preserve">  技术研究与开发</t>
  </si>
  <si>
    <t xml:space="preserve">    机构运行</t>
  </si>
  <si>
    <t xml:space="preserve">    其他技术研究与开发支出</t>
  </si>
  <si>
    <t xml:space="preserve">  科技条件与服务</t>
  </si>
  <si>
    <t xml:space="preserve">  科学技术普及</t>
  </si>
  <si>
    <t>文化旅游体育与传媒支出</t>
  </si>
  <si>
    <t xml:space="preserve">  文化和旅游</t>
  </si>
  <si>
    <t xml:space="preserve">    图书馆</t>
  </si>
  <si>
    <t xml:space="preserve">    群众文化</t>
  </si>
  <si>
    <t xml:space="preserve">    其他文化和旅游支出</t>
  </si>
  <si>
    <t xml:space="preserve">  文物</t>
  </si>
  <si>
    <t xml:space="preserve">    其他文物支出</t>
  </si>
  <si>
    <t xml:space="preserve">  体育</t>
  </si>
  <si>
    <t xml:space="preserve">    体育场馆</t>
  </si>
  <si>
    <t xml:space="preserve">    群众体育</t>
  </si>
  <si>
    <t xml:space="preserve">  新闻出版电影</t>
  </si>
  <si>
    <t xml:space="preserve">    其他新闻出版电影支出</t>
  </si>
  <si>
    <t xml:space="preserve">  广播电视</t>
  </si>
  <si>
    <t xml:space="preserve">    广播电视事务</t>
  </si>
  <si>
    <t xml:space="preserve">    其他广播电视支出</t>
  </si>
  <si>
    <t xml:space="preserve">  其他文化旅游体育与传媒支出(款)</t>
  </si>
  <si>
    <t xml:space="preserve">    其他文化旅游体育与传媒支出(项)</t>
  </si>
  <si>
    <t>社会保障和就业支出</t>
  </si>
  <si>
    <t xml:space="preserve">  人力资源和社会保障管理事务</t>
  </si>
  <si>
    <t xml:space="preserve">    就业管理事务</t>
  </si>
  <si>
    <t xml:space="preserve">    社会保险经办机构</t>
  </si>
  <si>
    <t xml:space="preserve">    其他人力资源和社会保障管理事务支出</t>
  </si>
  <si>
    <t xml:space="preserve">  民政管理事务</t>
  </si>
  <si>
    <t xml:space="preserve">    其他民政管理事务支出</t>
  </si>
  <si>
    <t xml:space="preserve">  行政事业单位养老支出</t>
  </si>
  <si>
    <t xml:space="preserve">    行政单位离退休</t>
  </si>
  <si>
    <t xml:space="preserve">    事业单位离退休</t>
  </si>
  <si>
    <t xml:space="preserve">    机关事业单位基本养老保险缴费支出</t>
  </si>
  <si>
    <t xml:space="preserve">    机关事业单位职业年金缴费支出</t>
  </si>
  <si>
    <t xml:space="preserve">    对机关事业单位基本养老保险基金的补助</t>
  </si>
  <si>
    <t xml:space="preserve">  就业补助</t>
  </si>
  <si>
    <t xml:space="preserve">    就业创业服务补助</t>
  </si>
  <si>
    <t xml:space="preserve">    职业培训补贴</t>
  </si>
  <si>
    <t xml:space="preserve">    社会保险补贴</t>
  </si>
  <si>
    <t xml:space="preserve">    公益性岗位补贴</t>
  </si>
  <si>
    <t xml:space="preserve">    职业技能评价补贴</t>
  </si>
  <si>
    <t xml:space="preserve">    其他就业补助支出</t>
  </si>
  <si>
    <t xml:space="preserve">  抚恤</t>
  </si>
  <si>
    <t xml:space="preserve">    死亡抚恤</t>
  </si>
  <si>
    <t xml:space="preserve">    伤残抚恤</t>
  </si>
  <si>
    <t xml:space="preserve">    在乡复员、退伍军人生活补助</t>
  </si>
  <si>
    <t xml:space="preserve">    义务兵优待</t>
  </si>
  <si>
    <t xml:space="preserve">    农村籍退役士兵老年生活补助</t>
  </si>
  <si>
    <t xml:space="preserve">    其他优抚支出</t>
  </si>
  <si>
    <t xml:space="preserve">  退役安置</t>
  </si>
  <si>
    <t xml:space="preserve">    退役士兵安置</t>
  </si>
  <si>
    <t xml:space="preserve">    军队移交政府的离退休人员安置</t>
  </si>
  <si>
    <t xml:space="preserve">    军队移交政府离退休干部管理机构</t>
  </si>
  <si>
    <t xml:space="preserve">    退役士兵管理教育</t>
  </si>
  <si>
    <t xml:space="preserve">    军队转业干部安置</t>
  </si>
  <si>
    <t xml:space="preserve">    其他退役安置支出</t>
  </si>
  <si>
    <t xml:space="preserve">  社会福利</t>
  </si>
  <si>
    <t xml:space="preserve">    儿童福利</t>
  </si>
  <si>
    <t xml:space="preserve">    老年福利</t>
  </si>
  <si>
    <t xml:space="preserve">    殡葬</t>
  </si>
  <si>
    <t xml:space="preserve">    社会福利事业单位</t>
  </si>
  <si>
    <t xml:space="preserve">    养老服务</t>
  </si>
  <si>
    <t xml:space="preserve">    其他社会福利支出</t>
  </si>
  <si>
    <t xml:space="preserve">  残疾人事业</t>
  </si>
  <si>
    <t xml:space="preserve">    残疾人康复</t>
  </si>
  <si>
    <t xml:space="preserve">    残疾人就业</t>
  </si>
  <si>
    <t xml:space="preserve">    残疾人生活和护理补贴</t>
  </si>
  <si>
    <t xml:space="preserve">    其他残疾人事业支出</t>
  </si>
  <si>
    <t xml:space="preserve">  红十字事业</t>
  </si>
  <si>
    <t xml:space="preserve">  最低生活保障</t>
  </si>
  <si>
    <t xml:space="preserve">    城市最低生活保障金支出</t>
  </si>
  <si>
    <t xml:space="preserve">    农村最低生活保障金支出</t>
  </si>
  <si>
    <t xml:space="preserve">  临时救助</t>
  </si>
  <si>
    <t xml:space="preserve">    临时救助支出</t>
  </si>
  <si>
    <t xml:space="preserve">    流浪乞讨人员救助支出</t>
  </si>
  <si>
    <t xml:space="preserve">  特困人员救助供养</t>
  </si>
  <si>
    <t xml:space="preserve">    城市特困人员救助供养支出</t>
  </si>
  <si>
    <t xml:space="preserve">    农村特困人员救助供养支出</t>
  </si>
  <si>
    <t xml:space="preserve">  其他生活救助</t>
  </si>
  <si>
    <t xml:space="preserve">    其他城市生活救助</t>
  </si>
  <si>
    <t xml:space="preserve">    其他农村生活救助</t>
  </si>
  <si>
    <t xml:space="preserve">  财政对基本养老保险基金的补助</t>
  </si>
  <si>
    <t xml:space="preserve">    财政对城乡居民基本养老保险基金的补助</t>
  </si>
  <si>
    <t xml:space="preserve">  退役军人管理事务</t>
  </si>
  <si>
    <t xml:space="preserve">    拥军优属</t>
  </si>
  <si>
    <t xml:space="preserve">  财政代缴社会保险费支出</t>
  </si>
  <si>
    <t xml:space="preserve">    财政代缴城乡居民基本养老保险费支出</t>
  </si>
  <si>
    <t xml:space="preserve">    财政代缴其他社会保险费支出</t>
  </si>
  <si>
    <t xml:space="preserve">  其他社会保障和就业支出(款)</t>
  </si>
  <si>
    <t xml:space="preserve">    其他社会保障和就业支出(项)</t>
  </si>
  <si>
    <t>卫生健康支出</t>
  </si>
  <si>
    <t xml:space="preserve">  卫生健康管理事务</t>
  </si>
  <si>
    <t xml:space="preserve">    其他卫生健康管理事务支出</t>
  </si>
  <si>
    <t xml:space="preserve">  公立医院</t>
  </si>
  <si>
    <t xml:space="preserve">    中医(民族)医院</t>
  </si>
  <si>
    <t xml:space="preserve">    妇幼保健医院</t>
  </si>
  <si>
    <t xml:space="preserve">    其他公立医院支出</t>
  </si>
  <si>
    <t xml:space="preserve">  基层医疗卫生机构</t>
  </si>
  <si>
    <t xml:space="preserve">    乡镇卫生院</t>
  </si>
  <si>
    <t xml:space="preserve">    其他基层医疗卫生机构支出</t>
  </si>
  <si>
    <t xml:space="preserve">  公共卫生</t>
  </si>
  <si>
    <t xml:space="preserve">    疾病预防控制机构</t>
  </si>
  <si>
    <t xml:space="preserve">    卫生监督机构</t>
  </si>
  <si>
    <t xml:space="preserve">    妇幼保健机构</t>
  </si>
  <si>
    <t xml:space="preserve">    基本公共卫生服务</t>
  </si>
  <si>
    <t xml:space="preserve">    重大公共卫生服务</t>
  </si>
  <si>
    <t xml:space="preserve">    突发公共卫生事件应急处置</t>
  </si>
  <si>
    <t xml:space="preserve">    其他公共卫生支出</t>
  </si>
  <si>
    <t xml:space="preserve">  计划生育事务</t>
  </si>
  <si>
    <t xml:space="preserve">    计划生育机构</t>
  </si>
  <si>
    <t xml:space="preserve">    计划生育服务</t>
  </si>
  <si>
    <t xml:space="preserve">    其他计划生育事务支出</t>
  </si>
  <si>
    <t xml:space="preserve">  行政事业单位医疗</t>
  </si>
  <si>
    <t xml:space="preserve">    行政单位医疗</t>
  </si>
  <si>
    <t xml:space="preserve">    事业单位医疗</t>
  </si>
  <si>
    <t xml:space="preserve">    公务员医疗补助</t>
  </si>
  <si>
    <t xml:space="preserve">  医疗救助</t>
  </si>
  <si>
    <t xml:space="preserve">    城乡医疗救助</t>
  </si>
  <si>
    <t xml:space="preserve">  优抚对象医疗</t>
  </si>
  <si>
    <t xml:space="preserve">    优抚对象医疗补助</t>
  </si>
  <si>
    <t xml:space="preserve">  医疗保障管理事务</t>
  </si>
  <si>
    <t xml:space="preserve">    其他医疗保障管理事务支出</t>
  </si>
  <si>
    <t xml:space="preserve">  中医药事务</t>
  </si>
  <si>
    <t xml:space="preserve">    中医(民族医)药专项</t>
  </si>
  <si>
    <t xml:space="preserve">  托育服务</t>
  </si>
  <si>
    <t xml:space="preserve">    其他托育服务支出</t>
  </si>
  <si>
    <t xml:space="preserve">  其他卫生健康支出(款)</t>
  </si>
  <si>
    <t xml:space="preserve">    其他卫生健康支出(项)</t>
  </si>
  <si>
    <t>节能环保支出</t>
  </si>
  <si>
    <t xml:space="preserve">  环境保护管理事务</t>
  </si>
  <si>
    <t xml:space="preserve">  环境监测与监察</t>
  </si>
  <si>
    <t xml:space="preserve">    其他环境监测与监察支出</t>
  </si>
  <si>
    <t xml:space="preserve">  污染防治</t>
  </si>
  <si>
    <t xml:space="preserve">    大气</t>
  </si>
  <si>
    <t xml:space="preserve">    水体</t>
  </si>
  <si>
    <t xml:space="preserve">    土壤</t>
  </si>
  <si>
    <t xml:space="preserve">  自然生态保护</t>
  </si>
  <si>
    <t xml:space="preserve">    生态保护</t>
  </si>
  <si>
    <t xml:space="preserve">    农村环境保护</t>
  </si>
  <si>
    <t xml:space="preserve">    其他自然生态保护支出</t>
  </si>
  <si>
    <t xml:space="preserve">  森林保护修复</t>
  </si>
  <si>
    <t xml:space="preserve">    森林管护</t>
  </si>
  <si>
    <t>城乡社区支出</t>
  </si>
  <si>
    <t xml:space="preserve">  城乡社区管理事务</t>
  </si>
  <si>
    <t xml:space="preserve">    城管执法</t>
  </si>
  <si>
    <t xml:space="preserve">    工程建设管理</t>
  </si>
  <si>
    <t xml:space="preserve">    住宅建设与房地产市场监管</t>
  </si>
  <si>
    <t xml:space="preserve">    其他城乡社区管理事务支出</t>
  </si>
  <si>
    <t xml:space="preserve">  城乡社区规划与管理(款)</t>
  </si>
  <si>
    <t xml:space="preserve">    城乡社区规划与管理(项)</t>
  </si>
  <si>
    <t xml:space="preserve">  城乡社区公共设施</t>
  </si>
  <si>
    <t xml:space="preserve">    其他城乡社区公共设施支出</t>
  </si>
  <si>
    <t xml:space="preserve">  城乡社区环境卫生(款)</t>
  </si>
  <si>
    <t xml:space="preserve">    城乡社区环境卫生(项)</t>
  </si>
  <si>
    <t xml:space="preserve">  其他城乡社区支出(款)</t>
  </si>
  <si>
    <t xml:space="preserve">    其他城乡社区支出(项)</t>
  </si>
  <si>
    <t>农林水支出</t>
  </si>
  <si>
    <t xml:space="preserve">  农业农村</t>
  </si>
  <si>
    <t xml:space="preserve">    科技转化与推广服务</t>
  </si>
  <si>
    <t xml:space="preserve">    病虫害控制</t>
  </si>
  <si>
    <t xml:space="preserve">    农产品质量安全</t>
  </si>
  <si>
    <t xml:space="preserve">    防灾救灾</t>
  </si>
  <si>
    <t xml:space="preserve">    稳定农民收入补贴</t>
  </si>
  <si>
    <t xml:space="preserve">    农业生产发展</t>
  </si>
  <si>
    <t xml:space="preserve">    农村合作经济</t>
  </si>
  <si>
    <t xml:space="preserve">    农村社会事业</t>
  </si>
  <si>
    <t xml:space="preserve">    农业生态资源保护</t>
  </si>
  <si>
    <t xml:space="preserve">    耕地建设与利用</t>
  </si>
  <si>
    <t xml:space="preserve">    其他农业农村支出</t>
  </si>
  <si>
    <t xml:space="preserve">  林业和草原</t>
  </si>
  <si>
    <t xml:space="preserve">    事业机构</t>
  </si>
  <si>
    <t xml:space="preserve">    森林资源管理</t>
  </si>
  <si>
    <t xml:space="preserve">    森林生态效益补偿</t>
  </si>
  <si>
    <t xml:space="preserve">    湿地保护</t>
  </si>
  <si>
    <t xml:space="preserve">    林业草原防灾减灾</t>
  </si>
  <si>
    <t xml:space="preserve">    其他林业和草原支出</t>
  </si>
  <si>
    <t xml:space="preserve">  水利</t>
  </si>
  <si>
    <t xml:space="preserve">    水利行业业务管理</t>
  </si>
  <si>
    <t xml:space="preserve">    水利工程建设</t>
  </si>
  <si>
    <t xml:space="preserve">    水利工程运行与维护</t>
  </si>
  <si>
    <t xml:space="preserve">    水土保持</t>
  </si>
  <si>
    <t xml:space="preserve">    防汛</t>
  </si>
  <si>
    <t xml:space="preserve">    抗旱</t>
  </si>
  <si>
    <t xml:space="preserve">    其他水利支出</t>
  </si>
  <si>
    <t xml:space="preserve">  巩固脱贫攻坚成果衔接乡村振兴</t>
  </si>
  <si>
    <t xml:space="preserve">    农村基础设施建设</t>
  </si>
  <si>
    <t xml:space="preserve">    生产发展</t>
  </si>
  <si>
    <t xml:space="preserve">    社会发展</t>
  </si>
  <si>
    <t xml:space="preserve">    贷款奖补和贴息</t>
  </si>
  <si>
    <t xml:space="preserve">    其他巩固脱贫攻坚成果衔接乡村振兴支出</t>
  </si>
  <si>
    <t xml:space="preserve">  农村综合改革</t>
  </si>
  <si>
    <t xml:space="preserve">    对村级公益事业建设的补助</t>
  </si>
  <si>
    <t xml:space="preserve">    农村综合改革示范试点补助</t>
  </si>
  <si>
    <t xml:space="preserve">    其他农村综合改革支出</t>
  </si>
  <si>
    <t xml:space="preserve">  普惠金融发展支出</t>
  </si>
  <si>
    <t xml:space="preserve">    农业保险保费补贴</t>
  </si>
  <si>
    <t xml:space="preserve">    创业担保贷款贴息及奖补</t>
  </si>
  <si>
    <t xml:space="preserve">  其他农林水支出(款)</t>
  </si>
  <si>
    <t xml:space="preserve">    其他农林水支出(项)</t>
  </si>
  <si>
    <t>交通运输支出</t>
  </si>
  <si>
    <t xml:space="preserve">  公路水路运输</t>
  </si>
  <si>
    <t xml:space="preserve">    公路建设</t>
  </si>
  <si>
    <t xml:space="preserve">    公路养护</t>
  </si>
  <si>
    <t xml:space="preserve">    公路运输管理</t>
  </si>
  <si>
    <t xml:space="preserve">    其他公路水路运输支出</t>
  </si>
  <si>
    <t xml:space="preserve">  其他交通运输支出(款)</t>
  </si>
  <si>
    <t xml:space="preserve">    公共交通运营补助</t>
  </si>
  <si>
    <t xml:space="preserve">    其他交通运输支出(项)</t>
  </si>
  <si>
    <t>资源勘探工业信息等支出</t>
  </si>
  <si>
    <t xml:space="preserve">  制造业</t>
  </si>
  <si>
    <t xml:space="preserve">    其他制造业支出</t>
  </si>
  <si>
    <t xml:space="preserve">  工业和信息产业</t>
  </si>
  <si>
    <t xml:space="preserve">    其他工业和信息产业支出</t>
  </si>
  <si>
    <t xml:space="preserve">  支持中小企业发展和管理支出</t>
  </si>
  <si>
    <t xml:space="preserve">    其他支持中小企业发展和管理支出</t>
  </si>
  <si>
    <t>商业服务业等支出</t>
  </si>
  <si>
    <t xml:space="preserve">  商业流通事务</t>
  </si>
  <si>
    <t>金融支出</t>
  </si>
  <si>
    <t xml:space="preserve">  金融部门行政支出</t>
  </si>
  <si>
    <t xml:space="preserve">  金融发展支出</t>
  </si>
  <si>
    <t xml:space="preserve">    利息费用补贴支出</t>
  </si>
  <si>
    <t>自然资源海洋气象等支出</t>
  </si>
  <si>
    <t xml:space="preserve">  自然资源事务</t>
  </si>
  <si>
    <t xml:space="preserve">    自然资源利用与保护</t>
  </si>
  <si>
    <t xml:space="preserve">    土地资源储备支出</t>
  </si>
  <si>
    <t xml:space="preserve">  气象事务</t>
  </si>
  <si>
    <t xml:space="preserve">    气象事业机构</t>
  </si>
  <si>
    <t>住房保障支出</t>
  </si>
  <si>
    <t xml:space="preserve">  保障性安居工程支出</t>
  </si>
  <si>
    <t xml:space="preserve">    棚户区改造</t>
  </si>
  <si>
    <t xml:space="preserve">    农村危房改造</t>
  </si>
  <si>
    <t xml:space="preserve">    老旧小区改造</t>
  </si>
  <si>
    <t xml:space="preserve">    配租型住房保障</t>
  </si>
  <si>
    <t xml:space="preserve">  住房改革支出</t>
  </si>
  <si>
    <t xml:space="preserve">    住房公积金</t>
  </si>
  <si>
    <t>粮油物资储备支出</t>
  </si>
  <si>
    <t xml:space="preserve">  粮油物资事务</t>
  </si>
  <si>
    <t xml:space="preserve">    专项业务活动</t>
  </si>
  <si>
    <t xml:space="preserve">    其他粮油物资事务支出</t>
  </si>
  <si>
    <t xml:space="preserve">  粮油储备</t>
  </si>
  <si>
    <t xml:space="preserve">    储备粮(油)库建设</t>
  </si>
  <si>
    <t xml:space="preserve">    其他粮油储备支出</t>
  </si>
  <si>
    <t>灾害防治及应急管理支出</t>
  </si>
  <si>
    <t xml:space="preserve">  应急管理事务</t>
  </si>
  <si>
    <t xml:space="preserve">    灾害风险防治</t>
  </si>
  <si>
    <t xml:space="preserve">    应急救援</t>
  </si>
  <si>
    <t xml:space="preserve">  消防救援事务</t>
  </si>
  <si>
    <t xml:space="preserve">    消防应急救援</t>
  </si>
  <si>
    <t xml:space="preserve">  自然灾害防治</t>
  </si>
  <si>
    <t xml:space="preserve">    地质灾害防治</t>
  </si>
  <si>
    <t xml:space="preserve">  自然灾害救灾及恢复重建支出</t>
  </si>
  <si>
    <t xml:space="preserve">    自然灾害救灾补助</t>
  </si>
  <si>
    <t>其他支出(类)</t>
  </si>
  <si>
    <t xml:space="preserve">  其他支出(款)</t>
  </si>
  <si>
    <t xml:space="preserve">    其他支出(项)</t>
  </si>
  <si>
    <t>债务付息支出</t>
  </si>
  <si>
    <t xml:space="preserve">  地方政府一般债务付息支出</t>
  </si>
  <si>
    <t xml:space="preserve">    地方政府一般债券付息支出</t>
  </si>
  <si>
    <t>债务发行费用支出</t>
  </si>
  <si>
    <t xml:space="preserve">  地方政府一般债务发行费用支出(款)</t>
  </si>
  <si>
    <t xml:space="preserve">    地方政府一般债务发行费用支出(项)</t>
  </si>
  <si>
    <t>一般公共预算支出</t>
  </si>
  <si>
    <t>转移性支出</t>
  </si>
  <si>
    <t>上解上级支出</t>
  </si>
  <si>
    <t>补助下级支出</t>
  </si>
  <si>
    <t>债务还本支出</t>
  </si>
  <si>
    <t>调出资金</t>
  </si>
  <si>
    <t>增设预算周转金</t>
  </si>
  <si>
    <t>安排预算稳定调节基金</t>
  </si>
  <si>
    <t>债券转贷支出</t>
  </si>
  <si>
    <t>待偿债再融资一般债券结余</t>
  </si>
  <si>
    <t>年终滚存结余</t>
  </si>
  <si>
    <t xml:space="preserve">       总               计</t>
  </si>
  <si>
    <t>2025年柳州市柳江区一般公共预算本级支出决算表</t>
  </si>
  <si>
    <t>2025年柳州市柳江区一般公共预算基本支出决算表</t>
  </si>
  <si>
    <t>科目编码</t>
  </si>
  <si>
    <t>科目名称</t>
  </si>
  <si>
    <t>决算数</t>
  </si>
  <si>
    <t>机关工资福利支出</t>
  </si>
  <si>
    <t xml:space="preserve">  工资奖金津补贴</t>
  </si>
  <si>
    <t xml:space="preserve">  社会保障缴费</t>
  </si>
  <si>
    <t xml:space="preserve">  住房公积金</t>
  </si>
  <si>
    <t xml:space="preserve">  其他工资福利支出</t>
  </si>
  <si>
    <t>机关商品和服务支出</t>
  </si>
  <si>
    <t xml:space="preserve">  办公经费</t>
  </si>
  <si>
    <t xml:space="preserve">  会议费</t>
  </si>
  <si>
    <t xml:space="preserve">  培训费</t>
  </si>
  <si>
    <t xml:space="preserve">  专用材料购置费</t>
  </si>
  <si>
    <t xml:space="preserve">  委托业务费</t>
  </si>
  <si>
    <t xml:space="preserve">  公务接待费</t>
  </si>
  <si>
    <t xml:space="preserve">  因公出国(境)费用</t>
  </si>
  <si>
    <t xml:space="preserve">  公务用车运行维护费</t>
  </si>
  <si>
    <t xml:space="preserve">  维修(护)费</t>
  </si>
  <si>
    <t xml:space="preserve">  其他商品和服务支出</t>
  </si>
  <si>
    <t>机关资本性支出</t>
  </si>
  <si>
    <t xml:space="preserve">  房屋建筑物购建</t>
  </si>
  <si>
    <t xml:space="preserve">  基础设施建设</t>
  </si>
  <si>
    <t xml:space="preserve">  公务用车购置</t>
  </si>
  <si>
    <t xml:space="preserve">  土地征迁补偿和安置支出</t>
  </si>
  <si>
    <t xml:space="preserve">  设备购置</t>
  </si>
  <si>
    <t xml:space="preserve">  大型修缮</t>
  </si>
  <si>
    <t xml:space="preserve">  其他资本性支出</t>
  </si>
  <si>
    <t>机关资本性支出(基本建设)</t>
  </si>
  <si>
    <t>对事业单位经常性补助</t>
  </si>
  <si>
    <t xml:space="preserve">  工资福利支出</t>
  </si>
  <si>
    <t xml:space="preserve">  商品和服务支出</t>
  </si>
  <si>
    <t xml:space="preserve">  其他对事业单位补助</t>
  </si>
  <si>
    <t>对事业单位资本性补助</t>
  </si>
  <si>
    <t xml:space="preserve">  资本性支出</t>
  </si>
  <si>
    <t xml:space="preserve">  资本性支出(基本建设)</t>
  </si>
  <si>
    <t>对企业补助</t>
  </si>
  <si>
    <t xml:space="preserve">  费用补贴</t>
  </si>
  <si>
    <t xml:space="preserve">  利息补贴</t>
  </si>
  <si>
    <t xml:space="preserve">  其他对企业补助</t>
  </si>
  <si>
    <t>对企业资本性支出</t>
  </si>
  <si>
    <t xml:space="preserve">  资本金注入</t>
  </si>
  <si>
    <t xml:space="preserve">  资本金注入(基本建设)</t>
  </si>
  <si>
    <t xml:space="preserve">  政府投资基金股权投资</t>
  </si>
  <si>
    <t xml:space="preserve">  其他对企业资本性支出</t>
  </si>
  <si>
    <t>对个人和家庭的补助</t>
  </si>
  <si>
    <t xml:space="preserve">  社会福利和救助</t>
  </si>
  <si>
    <t xml:space="preserve">  助学金</t>
  </si>
  <si>
    <t xml:space="preserve">  个人农业生产补贴</t>
  </si>
  <si>
    <t xml:space="preserve">  离退休费</t>
  </si>
  <si>
    <t xml:space="preserve">  其他对个人和家庭的补助</t>
  </si>
  <si>
    <t>对社会保障基金补助</t>
  </si>
  <si>
    <t xml:space="preserve">  对社会保险基金补助</t>
  </si>
  <si>
    <t xml:space="preserve">  补充全国社会保障基金</t>
  </si>
  <si>
    <t xml:space="preserve">  对机关事业单位职业年金的补助</t>
  </si>
  <si>
    <t>债务利息及费用支出</t>
  </si>
  <si>
    <t xml:space="preserve">  国内债务付息</t>
  </si>
  <si>
    <t xml:space="preserve">  国外债务付息</t>
  </si>
  <si>
    <t xml:space="preserve">  国内债务发行费用</t>
  </si>
  <si>
    <t xml:space="preserve">  国外债务发行费用</t>
  </si>
  <si>
    <t>其他支出</t>
  </si>
  <si>
    <t xml:space="preserve">  国家赔偿费用支出</t>
  </si>
  <si>
    <t xml:space="preserve">  对民间非营利组织和群众性自治组织补贴</t>
  </si>
  <si>
    <t xml:space="preserve">  经常性赠与</t>
  </si>
  <si>
    <t xml:space="preserve">  资本性赠与</t>
  </si>
  <si>
    <t xml:space="preserve">  其他支出</t>
  </si>
  <si>
    <t>2025年柳州市柳江区一般公共预算税收返还和转移支付决算表</t>
  </si>
  <si>
    <t>预算科目</t>
  </si>
  <si>
    <t>一、上级转移支付</t>
  </si>
  <si>
    <t>一、补助下级支出</t>
  </si>
  <si>
    <t>（一）返还性收入</t>
  </si>
  <si>
    <t>（一）返还性支出</t>
  </si>
  <si>
    <t>（二）一般性转移支付收入</t>
  </si>
  <si>
    <t>（二）一般性转移支付支出</t>
  </si>
  <si>
    <t>（三）专项转移支付收入</t>
  </si>
  <si>
    <t>（三）专项转移支付支出</t>
  </si>
  <si>
    <t>二、下级上解收入</t>
  </si>
  <si>
    <t xml:space="preserve">    体制上解收入</t>
  </si>
  <si>
    <t xml:space="preserve">    体制上解支出</t>
  </si>
  <si>
    <t xml:space="preserve">    专项上解收入</t>
  </si>
  <si>
    <t xml:space="preserve">    专项上解支出</t>
  </si>
  <si>
    <t>三、上年结余收入</t>
  </si>
  <si>
    <t>三、债务还本支出</t>
  </si>
  <si>
    <t>四、调入资金</t>
  </si>
  <si>
    <t xml:space="preserve">    从政府性基金预算调入</t>
  </si>
  <si>
    <t>五、增设预算周转金</t>
  </si>
  <si>
    <t xml:space="preserve">    从国有资本经营预算调入</t>
  </si>
  <si>
    <t xml:space="preserve">    从其他资金调入</t>
  </si>
  <si>
    <t>七、年终结转结余</t>
  </si>
  <si>
    <t>五、债务转贷收入</t>
  </si>
  <si>
    <t xml:space="preserve">    减：结转下年的支出</t>
  </si>
  <si>
    <t xml:space="preserve">    净结余</t>
  </si>
  <si>
    <t>六、动用预算稳定调节基金</t>
  </si>
  <si>
    <t>八、待偿再融资一般债券结余</t>
  </si>
  <si>
    <t>2025年柳州市柳江区一般公共预算税收返还和转移支付支出决算表（分项目）</t>
  </si>
  <si>
    <t>2024年决算数</t>
  </si>
  <si>
    <t>同比增减%</t>
  </si>
  <si>
    <t>合计</t>
  </si>
  <si>
    <t xml:space="preserve">上解上级支出                         </t>
  </si>
  <si>
    <t xml:space="preserve">      体制上解支出</t>
  </si>
  <si>
    <t xml:space="preserve">      出口退税专项上解支出</t>
  </si>
  <si>
    <t xml:space="preserve">      专项上解支出</t>
  </si>
  <si>
    <r>
      <rPr>
        <sz val="10"/>
        <color indexed="8"/>
        <rFont val="宋体"/>
        <charset val="134"/>
      </rPr>
      <t xml:space="preserve"> </t>
    </r>
    <r>
      <rPr>
        <sz val="10"/>
        <color indexed="8"/>
        <rFont val="宋体"/>
        <charset val="134"/>
      </rPr>
      <t xml:space="preserve"> </t>
    </r>
    <r>
      <rPr>
        <sz val="10"/>
        <color indexed="8"/>
        <rFont val="宋体"/>
        <charset val="134"/>
      </rPr>
      <t xml:space="preserve">补助各区支出  </t>
    </r>
  </si>
  <si>
    <t xml:space="preserve">      自治区补助支出  </t>
  </si>
  <si>
    <t xml:space="preserve">       所得税基数返还支出</t>
  </si>
  <si>
    <t xml:space="preserve">       其他税收返还支出</t>
  </si>
  <si>
    <t xml:space="preserve">       固定数额补助支出</t>
  </si>
  <si>
    <t xml:space="preserve">       专项拨款补助</t>
  </si>
  <si>
    <t xml:space="preserve">       自治区其他补助</t>
  </si>
  <si>
    <t xml:space="preserve">      市补助城区支出  </t>
  </si>
  <si>
    <t xml:space="preserve">       体制固定补助  </t>
  </si>
  <si>
    <t xml:space="preserve">       市分享税收返还</t>
  </si>
  <si>
    <t xml:space="preserve">       市其他补助</t>
  </si>
  <si>
    <r>
      <rPr>
        <sz val="10"/>
        <color indexed="8"/>
        <rFont val="宋体"/>
        <charset val="134"/>
      </rPr>
      <t xml:space="preserve">   </t>
    </r>
    <r>
      <rPr>
        <sz val="10"/>
        <color indexed="8"/>
        <rFont val="宋体"/>
        <charset val="134"/>
      </rPr>
      <t xml:space="preserve">补助各县支出  </t>
    </r>
  </si>
  <si>
    <t xml:space="preserve">      市补助县支出  </t>
  </si>
  <si>
    <t xml:space="preserve">债务还本支出  </t>
  </si>
  <si>
    <t xml:space="preserve">年终滚存结余 </t>
  </si>
  <si>
    <t xml:space="preserve">     减:结转下年的支出    </t>
  </si>
  <si>
    <t xml:space="preserve">     净结余</t>
  </si>
  <si>
    <t>2025年柳州市柳江区一般公共预算专项转移支付收入决算表</t>
  </si>
  <si>
    <t>项        目</t>
  </si>
  <si>
    <t>完成年初预算%</t>
  </si>
  <si>
    <t>比上年决算增减%</t>
  </si>
  <si>
    <t>专项转移支付</t>
  </si>
  <si>
    <t xml:space="preserve">              (1)一般公共服务</t>
  </si>
  <si>
    <t xml:space="preserve">              (2)国防</t>
  </si>
  <si>
    <t xml:space="preserve">              (3)公共安全</t>
  </si>
  <si>
    <t xml:space="preserve">              (4)教育</t>
  </si>
  <si>
    <t xml:space="preserve">              (5)科学技术</t>
  </si>
  <si>
    <t xml:space="preserve">              (6)文化旅游体育与传媒</t>
  </si>
  <si>
    <t xml:space="preserve">              (7)社会保障和就业</t>
  </si>
  <si>
    <t xml:space="preserve">              (8)卫生健康</t>
  </si>
  <si>
    <t xml:space="preserve">              (9)节能环保</t>
  </si>
  <si>
    <t xml:space="preserve">              (10)城乡社区</t>
  </si>
  <si>
    <t xml:space="preserve">              (11)农林水</t>
  </si>
  <si>
    <t xml:space="preserve">              (12)交通运输</t>
  </si>
  <si>
    <t xml:space="preserve">              (13)资源勘探信息等</t>
  </si>
  <si>
    <t xml:space="preserve">              (14)商业服务业等</t>
  </si>
  <si>
    <t xml:space="preserve">              (15)金融</t>
  </si>
  <si>
    <t xml:space="preserve">              (16)自然资源海洋气象等</t>
  </si>
  <si>
    <t xml:space="preserve">              (17)住房保障</t>
  </si>
  <si>
    <t xml:space="preserve">              (18)粮油物资储备</t>
  </si>
  <si>
    <t xml:space="preserve">              (19)灾害防治及应急管理</t>
  </si>
  <si>
    <t xml:space="preserve">              (20)其他收入</t>
  </si>
  <si>
    <t>2025年柳州市柳江区政府一般债务限额和余额情况决算表</t>
  </si>
  <si>
    <t>项目</t>
  </si>
  <si>
    <t>一般债务</t>
  </si>
  <si>
    <t>一般债券</t>
  </si>
  <si>
    <t>向外国政府借款</t>
  </si>
  <si>
    <t>向国际组织借款</t>
  </si>
  <si>
    <t>其他一般债务</t>
  </si>
  <si>
    <t>一、2025年政府债务余额限额（预算数）</t>
  </si>
  <si>
    <t>二、2024年末政府债务余额决算数</t>
  </si>
  <si>
    <t>三、2025年政府债务举借额</t>
  </si>
  <si>
    <t>四、2025年政府债务还本额（含置换）决算数</t>
  </si>
  <si>
    <t>五、2025年采用其他方式化解的债务本金</t>
  </si>
  <si>
    <t>六、2025年政府债务余额决算数</t>
  </si>
  <si>
    <t>2025年柳州市柳江区政府性基金收支决算表</t>
  </si>
  <si>
    <t>预   算   科   目</t>
  </si>
  <si>
    <t>2025年     年初预算数</t>
  </si>
  <si>
    <r>
      <rPr>
        <sz val="10"/>
        <rFont val="Times New Roman"/>
        <charset val="0"/>
      </rPr>
      <t>2025</t>
    </r>
    <r>
      <rPr>
        <sz val="10"/>
        <rFont val="宋体"/>
        <charset val="0"/>
      </rPr>
      <t>年决算数</t>
    </r>
  </si>
  <si>
    <t>2024年
决算数</t>
  </si>
  <si>
    <t>2025年
调整预算数</t>
  </si>
  <si>
    <t>2025年
执行数</t>
  </si>
  <si>
    <t>一、国有土地使用权出让金收入</t>
  </si>
  <si>
    <t>一、文化旅游体育与传媒支出</t>
  </si>
  <si>
    <t>二、农业土地开发资金收入</t>
  </si>
  <si>
    <t xml:space="preserve">    国家电影事业发展专项资金安排的支出</t>
  </si>
  <si>
    <t>三、国有土地收益基金收入</t>
  </si>
  <si>
    <t>二、城乡社区支出</t>
  </si>
  <si>
    <t>四、城市基础设施配套费收入</t>
  </si>
  <si>
    <t xml:space="preserve">    国有土地使用权出让收入安排的支出</t>
  </si>
  <si>
    <t>五、污水处理费收入</t>
  </si>
  <si>
    <t xml:space="preserve">    国有土地收益基金安排的支出</t>
  </si>
  <si>
    <t>六、其他政府性基金收入</t>
  </si>
  <si>
    <t xml:space="preserve">    农业土地开发资金安排的支出</t>
  </si>
  <si>
    <t>七、专项债券对应项目专项收入</t>
  </si>
  <si>
    <t xml:space="preserve">    污水处理费安排支出</t>
  </si>
  <si>
    <t xml:space="preserve">    城市基础设施配套费安排的支出</t>
  </si>
  <si>
    <t xml:space="preserve">    国有土地使用权出让收入对应专项债券收入安排的支出</t>
  </si>
  <si>
    <t xml:space="preserve">    超长期特别国债安排的支出</t>
  </si>
  <si>
    <t>三、农林水支出</t>
  </si>
  <si>
    <t xml:space="preserve">    大中型水库库区基金安排的支出</t>
  </si>
  <si>
    <t xml:space="preserve">    国家重大水利工程建设基金安排的支出</t>
  </si>
  <si>
    <t xml:space="preserve">    大中型水库移民后期扶持基金支出</t>
  </si>
  <si>
    <t xml:space="preserve">    小型水库移民扶助基金安排的支出</t>
  </si>
  <si>
    <t>四、资源勘探工业信息等支出</t>
  </si>
  <si>
    <t xml:space="preserve">   超长期特别国债安排的支出</t>
  </si>
  <si>
    <t>五、自然资源海洋气象等支出</t>
  </si>
  <si>
    <t xml:space="preserve">   耕地保护考核奖惩基金支出</t>
  </si>
  <si>
    <t>六、其他支出</t>
  </si>
  <si>
    <t xml:space="preserve">    其他政府性基金及对应专项债务收入安排的支出</t>
  </si>
  <si>
    <t xml:space="preserve">    彩票公益金安排的支出</t>
  </si>
  <si>
    <t xml:space="preserve">    超长期特别国债安排的其他支出</t>
  </si>
  <si>
    <t>七、债务付息支出</t>
  </si>
  <si>
    <t xml:space="preserve">    地方政府专项债务付息支出</t>
  </si>
  <si>
    <t>八、债务发行费用支出</t>
  </si>
  <si>
    <t xml:space="preserve">    地方政府专项债务发行费用支出</t>
  </si>
  <si>
    <t>政府性基金预算收入小计</t>
  </si>
  <si>
    <t>政府性基金预算支出小计</t>
  </si>
  <si>
    <t xml:space="preserve">  政府性基金上级补助收入</t>
  </si>
  <si>
    <t xml:space="preserve">  政府性基金上解支出</t>
  </si>
  <si>
    <r>
      <rPr>
        <sz val="10"/>
        <rFont val="宋体"/>
        <charset val="134"/>
      </rPr>
      <t xml:space="preserve"> </t>
    </r>
    <r>
      <rPr>
        <sz val="10"/>
        <rFont val="宋体"/>
        <charset val="134"/>
      </rPr>
      <t xml:space="preserve"> </t>
    </r>
    <r>
      <rPr>
        <sz val="10"/>
        <rFont val="宋体"/>
        <charset val="134"/>
      </rPr>
      <t>抗疫特别国债转移支付收入</t>
    </r>
  </si>
  <si>
    <t xml:space="preserve">  调出资金</t>
  </si>
  <si>
    <t xml:space="preserve">  调入资金</t>
  </si>
  <si>
    <t xml:space="preserve">  债务还本支出</t>
  </si>
  <si>
    <r>
      <rPr>
        <sz val="10"/>
        <rFont val="宋体"/>
        <charset val="134"/>
      </rPr>
      <t xml:space="preserve"> </t>
    </r>
    <r>
      <rPr>
        <sz val="10"/>
        <rFont val="宋体"/>
        <charset val="134"/>
      </rPr>
      <t xml:space="preserve"> </t>
    </r>
    <r>
      <rPr>
        <sz val="10"/>
        <rFont val="宋体"/>
        <charset val="134"/>
      </rPr>
      <t>债务转贷收入</t>
    </r>
  </si>
  <si>
    <t xml:space="preserve">  年终结余</t>
  </si>
  <si>
    <r>
      <rPr>
        <sz val="10"/>
        <rFont val="宋体"/>
        <charset val="134"/>
      </rPr>
      <t xml:space="preserve"> </t>
    </r>
    <r>
      <rPr>
        <sz val="10"/>
        <rFont val="宋体"/>
        <charset val="134"/>
      </rPr>
      <t xml:space="preserve"> </t>
    </r>
    <r>
      <rPr>
        <sz val="10"/>
        <rFont val="宋体"/>
        <charset val="134"/>
      </rPr>
      <t>上年结余收入</t>
    </r>
  </si>
  <si>
    <t>收入总计</t>
  </si>
  <si>
    <t>支出总计</t>
  </si>
  <si>
    <t xml:space="preserve">      其中：当年总收入</t>
  </si>
  <si>
    <t xml:space="preserve">     其中：当年总支出</t>
  </si>
  <si>
    <t>2025年柳州市柳江区政府性基金收入决算表</t>
  </si>
  <si>
    <t>一、国有土地使用权出让收入</t>
  </si>
  <si>
    <t>二、国有土地收益基金收入</t>
  </si>
  <si>
    <t>三、农业土地开发资金收入</t>
  </si>
  <si>
    <t>四、城市公用事业附加收入</t>
  </si>
  <si>
    <t>五、城市基础设施配套费收入</t>
  </si>
  <si>
    <t>六、港口建设费收入</t>
  </si>
  <si>
    <t>七、污水处理费收入</t>
  </si>
  <si>
    <t>八、其他政府性基金收入</t>
  </si>
  <si>
    <t xml:space="preserve">九、国有土地使用权出让金专项债务对应项目专项收入  </t>
  </si>
  <si>
    <t>十、其他政府性基金专项债务对应项目专项收入</t>
  </si>
  <si>
    <t>本年基金收入合计</t>
  </si>
  <si>
    <t xml:space="preserve">   政府性基金上级补助收入</t>
  </si>
  <si>
    <t xml:space="preserve">    其中：国家电影事业发展专项资金相关收入</t>
  </si>
  <si>
    <t xml:space="preserve">          大中型水库移民后期扶持基金收入</t>
  </si>
  <si>
    <t xml:space="preserve">          国有土地使用权出让相关收入</t>
  </si>
  <si>
    <t xml:space="preserve">          农业土地开发资金相关收入</t>
  </si>
  <si>
    <r>
      <rPr>
        <sz val="9"/>
        <color indexed="8"/>
        <rFont val="宋体"/>
        <charset val="134"/>
      </rPr>
      <t xml:space="preserve">         </t>
    </r>
    <r>
      <rPr>
        <sz val="9"/>
        <color indexed="8"/>
        <rFont val="宋体"/>
        <charset val="134"/>
      </rPr>
      <t xml:space="preserve"> 大中型水库库区基金相关收入</t>
    </r>
  </si>
  <si>
    <r>
      <rPr>
        <sz val="9"/>
        <color indexed="8"/>
        <rFont val="宋体"/>
        <charset val="134"/>
      </rPr>
      <t xml:space="preserve">         </t>
    </r>
    <r>
      <rPr>
        <sz val="9"/>
        <color indexed="8"/>
        <rFont val="宋体"/>
        <charset val="134"/>
      </rPr>
      <t xml:space="preserve"> 小型水库移民扶助基金相关收入</t>
    </r>
  </si>
  <si>
    <r>
      <rPr>
        <sz val="9"/>
        <color indexed="8"/>
        <rFont val="宋体"/>
        <charset val="134"/>
      </rPr>
      <t xml:space="preserve">         </t>
    </r>
    <r>
      <rPr>
        <sz val="9"/>
        <color indexed="8"/>
        <rFont val="宋体"/>
        <charset val="134"/>
      </rPr>
      <t xml:space="preserve"> </t>
    </r>
    <r>
      <rPr>
        <sz val="9"/>
        <color indexed="8"/>
        <rFont val="宋体"/>
        <charset val="134"/>
      </rPr>
      <t>国家重大水利工程建设基金收入</t>
    </r>
  </si>
  <si>
    <r>
      <rPr>
        <sz val="9"/>
        <color indexed="8"/>
        <rFont val="宋体"/>
        <charset val="134"/>
      </rPr>
      <t xml:space="preserve">        </t>
    </r>
    <r>
      <rPr>
        <sz val="9"/>
        <color indexed="8"/>
        <rFont val="宋体"/>
        <charset val="134"/>
      </rPr>
      <t xml:space="preserve"> </t>
    </r>
    <r>
      <rPr>
        <sz val="9"/>
        <color indexed="8"/>
        <rFont val="宋体"/>
        <charset val="134"/>
      </rPr>
      <t xml:space="preserve"> 旅游发展基金收入</t>
    </r>
  </si>
  <si>
    <r>
      <rPr>
        <sz val="9"/>
        <color indexed="8"/>
        <rFont val="宋体"/>
        <charset val="134"/>
      </rPr>
      <t xml:space="preserve">        </t>
    </r>
    <r>
      <rPr>
        <sz val="9"/>
        <color indexed="8"/>
        <rFont val="宋体"/>
        <charset val="134"/>
      </rPr>
      <t xml:space="preserve"> </t>
    </r>
    <r>
      <rPr>
        <sz val="9"/>
        <color indexed="8"/>
        <rFont val="宋体"/>
        <charset val="134"/>
      </rPr>
      <t xml:space="preserve"> 彩票公益金收入</t>
    </r>
  </si>
  <si>
    <t xml:space="preserve">          超长期特别国债相关收入</t>
  </si>
  <si>
    <t xml:space="preserve">   债券转贷收入</t>
  </si>
  <si>
    <t xml:space="preserve">   政府性基金下级上解收入</t>
  </si>
  <si>
    <t xml:space="preserve">   上年结余收入</t>
  </si>
  <si>
    <t xml:space="preserve">   调入资金</t>
  </si>
  <si>
    <t>2025年柳州市柳江区政府性基金支出决算表</t>
  </si>
  <si>
    <t xml:space="preserve">  国家电影事业发展专项资金安排的支出</t>
  </si>
  <si>
    <t xml:space="preserve">  国有土地使用权出让收入安排的支出</t>
  </si>
  <si>
    <t xml:space="preserve">  城市基础设施配套费安排的支出</t>
  </si>
  <si>
    <t xml:space="preserve">  污水处理费安排的支出</t>
  </si>
  <si>
    <t xml:space="preserve">  国有土地使用权出让收入对应专项债务收入安排的支出  </t>
  </si>
  <si>
    <t xml:space="preserve">  超长期特别国债安排的支出</t>
  </si>
  <si>
    <t xml:space="preserve">  大中型水库移民后期扶持基金支出</t>
  </si>
  <si>
    <t xml:space="preserve">  其他政府性基金及对应专项债务收入安排的支出</t>
  </si>
  <si>
    <t xml:space="preserve">  彩票公益金安排的支出</t>
  </si>
  <si>
    <t xml:space="preserve">  超长期特别国债安排的其他支出</t>
  </si>
  <si>
    <t xml:space="preserve">  地方政府专项债务付息支出</t>
  </si>
  <si>
    <t xml:space="preserve">  地方政府专项债务发行费用支出</t>
  </si>
  <si>
    <t>本年基金支出合计</t>
  </si>
  <si>
    <t xml:space="preserve">   政府性基金上解支出</t>
  </si>
  <si>
    <t xml:space="preserve">   政府性基金补助支出</t>
  </si>
  <si>
    <t xml:space="preserve">   债务支出（置换存量债务）</t>
  </si>
  <si>
    <t xml:space="preserve">   调出资金</t>
  </si>
  <si>
    <t xml:space="preserve">   年终结余</t>
  </si>
  <si>
    <t xml:space="preserve">   债务还本支出</t>
  </si>
  <si>
    <t xml:space="preserve">   债务转贷支出</t>
  </si>
  <si>
    <t>2025年柳州市柳江区政府性基金本级支出决算表</t>
  </si>
  <si>
    <t>政府性基金预算支出</t>
  </si>
  <si>
    <t xml:space="preserve">    资助影院建设</t>
  </si>
  <si>
    <t xml:space="preserve">    征地和拆迁补偿支出</t>
  </si>
  <si>
    <t xml:space="preserve">    土地开发支出</t>
  </si>
  <si>
    <t xml:space="preserve">    城市建设支出</t>
  </si>
  <si>
    <t xml:space="preserve">    农村基础设施建设支出</t>
  </si>
  <si>
    <t xml:space="preserve">    农业生产发展支出</t>
  </si>
  <si>
    <t xml:space="preserve">    农业农村生态环境支出</t>
  </si>
  <si>
    <t xml:space="preserve">    其他国有土地使用权出让收入安排的支出</t>
  </si>
  <si>
    <t xml:space="preserve">    城市公共设施</t>
  </si>
  <si>
    <t xml:space="preserve">    城市环境卫生</t>
  </si>
  <si>
    <t xml:space="preserve">    污水处理设施建设和运营</t>
  </si>
  <si>
    <t xml:space="preserve">    城市建设支出  </t>
  </si>
  <si>
    <t xml:space="preserve">    农村基础设施建设支出  </t>
  </si>
  <si>
    <t xml:space="preserve">    廉租住房支出  </t>
  </si>
  <si>
    <t xml:space="preserve">    公共租赁住房支出  </t>
  </si>
  <si>
    <t xml:space="preserve">    其他国有土地使用权出让收入对应专项债务收入安排的支出  </t>
  </si>
  <si>
    <t xml:space="preserve">    城乡社区公共设施</t>
  </si>
  <si>
    <t xml:space="preserve">    移民补助</t>
  </si>
  <si>
    <t xml:space="preserve">    制造业</t>
  </si>
  <si>
    <t xml:space="preserve">    其他地方自行试点项目收益专项债券收入安排的支出  </t>
  </si>
  <si>
    <t xml:space="preserve">    用于社会福利的彩票公益金支出</t>
  </si>
  <si>
    <t xml:space="preserve">    用于体育事业的彩票公益金支出</t>
  </si>
  <si>
    <t xml:space="preserve">    用于残疾人事业的彩票公益金支出</t>
  </si>
  <si>
    <t xml:space="preserve">    其他支出</t>
  </si>
  <si>
    <t xml:space="preserve">    国有土地使用权出让金债务付息支出</t>
  </si>
  <si>
    <t xml:space="preserve">    土地储备专项债券付息支出</t>
  </si>
  <si>
    <t xml:space="preserve">    棚户区改造专项债券付息支出</t>
  </si>
  <si>
    <t xml:space="preserve">    其他地方自行试点项目收益专项债券付息支出</t>
  </si>
  <si>
    <t xml:space="preserve">    国有土地使用权出让金债务发行费用支出</t>
  </si>
  <si>
    <t xml:space="preserve">    其他地方自行试点项目收益专项债券发行费用支出</t>
  </si>
  <si>
    <t xml:space="preserve">    其他政府性基金债务发行费用支出</t>
  </si>
  <si>
    <t xml:space="preserve">2025年柳州市柳江区政府性基金转移支付收支决算表         </t>
  </si>
  <si>
    <t>政府性基金收入</t>
  </si>
  <si>
    <t>政府性基金支出</t>
  </si>
  <si>
    <t>政府性基金上级补助收入</t>
  </si>
  <si>
    <t>政府性基金补助下级支出</t>
  </si>
  <si>
    <t>政府性基金上解上级支出</t>
  </si>
  <si>
    <t xml:space="preserve">         大中型水库移民后期扶持基金收入</t>
  </si>
  <si>
    <t>政府性基金调出资金</t>
  </si>
  <si>
    <t xml:space="preserve">         大中型水库库区基金相关收入</t>
  </si>
  <si>
    <t xml:space="preserve">         小型水库移民扶助基金收入</t>
  </si>
  <si>
    <t xml:space="preserve">    地方政府专项债务还本支出</t>
  </si>
  <si>
    <t xml:space="preserve">         国家重大水利工程建设基金收入</t>
  </si>
  <si>
    <t>债务转贷支出</t>
  </si>
  <si>
    <t>政府性基金计划单列市上解省支出</t>
  </si>
  <si>
    <t xml:space="preserve">          彩票公益金收入</t>
  </si>
  <si>
    <t>政府性基金省补助计划单列市支出</t>
  </si>
  <si>
    <t xml:space="preserve">          新增建设用地有偿使用费收入</t>
  </si>
  <si>
    <t>待偿债置换专项债券结余</t>
  </si>
  <si>
    <t xml:space="preserve">          农业土地开发资金收入</t>
  </si>
  <si>
    <t>政府性基金年终结余</t>
  </si>
  <si>
    <t xml:space="preserve">          旅游发展基金收入</t>
  </si>
  <si>
    <t xml:space="preserve">          其他政府性基金收入</t>
  </si>
  <si>
    <t xml:space="preserve">    2025年柳州市柳江区政府专项债务限额和余额情况决算表</t>
  </si>
  <si>
    <t>专项债务</t>
  </si>
  <si>
    <t>小计</t>
  </si>
  <si>
    <t>专项债券</t>
  </si>
  <si>
    <t>其他专项债务</t>
  </si>
  <si>
    <t>2025年柳州市柳江区国有资本经营预算收入决算表</t>
  </si>
  <si>
    <t>一、利润收入</t>
  </si>
  <si>
    <t xml:space="preserve">  房地产企业利润收入</t>
  </si>
  <si>
    <t xml:space="preserve">  其他国有资本经营预算企业利润收入</t>
  </si>
  <si>
    <t>二、股利、股息收入</t>
  </si>
  <si>
    <t xml:space="preserve">  国有控股公司股利、股息收入</t>
  </si>
  <si>
    <t xml:space="preserve">  国有参股公司股利、股息收入</t>
  </si>
  <si>
    <r>
      <rPr>
        <sz val="10"/>
        <color indexed="8"/>
        <rFont val="宋体"/>
        <charset val="134"/>
      </rPr>
      <t xml:space="preserve"> </t>
    </r>
    <r>
      <rPr>
        <sz val="10"/>
        <color indexed="8"/>
        <rFont val="宋体"/>
        <charset val="134"/>
      </rPr>
      <t xml:space="preserve"> </t>
    </r>
    <r>
      <rPr>
        <sz val="10"/>
        <color indexed="8"/>
        <rFont val="宋体"/>
        <charset val="134"/>
      </rPr>
      <t>其他国有资本经营预算企业股利、股息收入</t>
    </r>
  </si>
  <si>
    <t>三、产权转让收入</t>
  </si>
  <si>
    <t xml:space="preserve">  国有股权、股份转让收入</t>
  </si>
  <si>
    <t xml:space="preserve">  其他国有资本经营预算企业产权转让收入</t>
  </si>
  <si>
    <t>四、清算收入</t>
  </si>
  <si>
    <t xml:space="preserve">  其他国有资本经营预算企业清算收入</t>
  </si>
  <si>
    <t>五、其他国有资本经营预算收入</t>
  </si>
  <si>
    <t>本年收入合计</t>
  </si>
  <si>
    <t xml:space="preserve">  上级补助收入</t>
  </si>
  <si>
    <t xml:space="preserve">  上年结余</t>
  </si>
  <si>
    <t>收 入 总 计</t>
  </si>
  <si>
    <t>2025年柳州市柳江区国有资本经营预算支出决算表</t>
  </si>
  <si>
    <t>一、解决历史遗留问题及改革成本支出</t>
  </si>
  <si>
    <t xml:space="preserve">    “三供一业”移交补助支出</t>
  </si>
  <si>
    <r>
      <rPr>
        <sz val="10"/>
        <color indexed="8"/>
        <rFont val="宋体"/>
        <charset val="134"/>
      </rPr>
      <t xml:space="preserve"> </t>
    </r>
    <r>
      <rPr>
        <sz val="10"/>
        <color indexed="8"/>
        <rFont val="宋体"/>
        <charset val="134"/>
      </rPr>
      <t xml:space="preserve">    国有企业退休人员社会化管理补助支出</t>
    </r>
  </si>
  <si>
    <t>二、国有企业资本金注入</t>
  </si>
  <si>
    <t>　　其他国有企业资本金注入</t>
  </si>
  <si>
    <t>三、其他国有资本经营预算支出（款）</t>
  </si>
  <si>
    <t xml:space="preserve">    其他国有资本经营预算支出(项)</t>
  </si>
  <si>
    <t>本年支出合计</t>
  </si>
  <si>
    <t xml:space="preserve">   补助下级支出</t>
  </si>
  <si>
    <t>总      计</t>
  </si>
  <si>
    <t>2025年柳州市柳江区国有资本经营预算本级支出决算表</t>
  </si>
  <si>
    <t>2025年柳州市柳江区国有资本经营预算转移支付支出决算表</t>
  </si>
  <si>
    <t>转移性支出合计</t>
  </si>
  <si>
    <t>2025年柳州市柳江区社会保险基金预算收入决算表</t>
  </si>
  <si>
    <t>项   目</t>
  </si>
  <si>
    <t>一、城乡居民基本养老保险基金</t>
  </si>
  <si>
    <t xml:space="preserve">   其中:保险费收入</t>
  </si>
  <si>
    <t xml:space="preserve">        利息收入</t>
  </si>
  <si>
    <t xml:space="preserve">        财政补贴收入</t>
  </si>
  <si>
    <t xml:space="preserve">        委托投资收益</t>
  </si>
  <si>
    <t xml:space="preserve">        转移收入</t>
  </si>
  <si>
    <r>
      <rPr>
        <sz val="9"/>
        <color indexed="8"/>
        <rFont val="宋体"/>
        <charset val="134"/>
      </rPr>
      <t xml:space="preserve"> </t>
    </r>
    <r>
      <rPr>
        <sz val="9"/>
        <color indexed="8"/>
        <rFont val="宋体"/>
        <charset val="134"/>
      </rPr>
      <t xml:space="preserve">       其他收入</t>
    </r>
  </si>
  <si>
    <t>二、机关事业单位基本养老保险基金</t>
  </si>
  <si>
    <r>
      <rPr>
        <sz val="9"/>
        <color indexed="8"/>
        <rFont val="宋体"/>
        <charset val="134"/>
      </rPr>
      <t xml:space="preserve"> </t>
    </r>
    <r>
      <rPr>
        <sz val="9"/>
        <color indexed="8"/>
        <rFont val="宋体"/>
        <charset val="134"/>
      </rPr>
      <t xml:space="preserve">       转移收入</t>
    </r>
  </si>
  <si>
    <t>社会保险基金收入总计</t>
  </si>
  <si>
    <t>2025年柳州市柳江区社会保险基金预算支出决算表</t>
  </si>
  <si>
    <t xml:space="preserve">   其中:社会保险待遇支出</t>
  </si>
  <si>
    <t xml:space="preserve">        转移支出</t>
  </si>
  <si>
    <r>
      <rPr>
        <sz val="9"/>
        <color indexed="8"/>
        <rFont val="宋体"/>
        <charset val="134"/>
      </rPr>
      <t xml:space="preserve"> </t>
    </r>
    <r>
      <rPr>
        <sz val="9"/>
        <color indexed="8"/>
        <rFont val="宋体"/>
        <charset val="134"/>
      </rPr>
      <t xml:space="preserve">       其他支出</t>
    </r>
  </si>
  <si>
    <t>年终结余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</si>
</sst>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3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-* #,##0_-;\-* #,##0_-;_-* &quot;-&quot;_-;_-@_-"/>
    <numFmt numFmtId="177" formatCode="#,##0.00&quot;￥&quot;;\-#,##0.00&quot;￥&quot;"/>
    <numFmt numFmtId="178" formatCode="_(&quot;$&quot;* #,##0_);_(&quot;$&quot;* \(#,##0\);_(&quot;$&quot;* &quot;-&quot;??_);_(@_)"/>
    <numFmt numFmtId="179" formatCode="_-#,###.00,_-;\(#,###.00,\);_-\ \ &quot;-&quot;_-;_-@_-"/>
    <numFmt numFmtId="180" formatCode="_-#,##0_-;\(#,##0\);_-\ \ &quot;-&quot;_-;_-@_-"/>
    <numFmt numFmtId="181" formatCode="_-#,##0.00_-;\(#,##0.00\);_-\ \ &quot;-&quot;_-;_-@_-"/>
    <numFmt numFmtId="182" formatCode="mmm/dd/yyyy;_-\ &quot;N/A&quot;_-;_-\ &quot;-&quot;_-"/>
    <numFmt numFmtId="183" formatCode="_-#,###,_-;\(#,###,\);_-\ \ &quot;-&quot;_-;_-@_-"/>
    <numFmt numFmtId="184" formatCode="mmm/yyyy;_-\ &quot;N/A&quot;_-;_-\ &quot;-&quot;_-"/>
    <numFmt numFmtId="185" formatCode="_-#,##0%_-;\(#,##0%\);_-\ &quot;-&quot;_-"/>
    <numFmt numFmtId="186" formatCode="_-#0&quot;.&quot;0,_-;\(#0&quot;.&quot;0,\);_-\ \ &quot;-&quot;_-;_-@_-"/>
    <numFmt numFmtId="187" formatCode="_-#0&quot;.&quot;0000_-;\(#0&quot;.&quot;0000\);_-\ \ &quot;-&quot;_-;_-@_-"/>
    <numFmt numFmtId="188" formatCode="_-* #,##0.00_-;\-* #,##0.00_-;_-* &quot;-&quot;??_-;_-@_-"/>
    <numFmt numFmtId="189" formatCode="_(&quot;$&quot;* #,##0_);_(&quot;$&quot;* \(#,##0\);_(&quot;$&quot;* &quot;-&quot;_);_(@_)"/>
    <numFmt numFmtId="190" formatCode="_-* #,##0.00&quot;￥&quot;_-;\-* #,##0.00&quot;￥&quot;_-;_-* &quot;-&quot;??&quot;￥&quot;_-;_-@_-"/>
    <numFmt numFmtId="191" formatCode="_-* #,##0&quot;￥&quot;_-;\-* #,##0&quot;￥&quot;_-;_-* &quot;-&quot;&quot;￥&quot;_-;_-@_-"/>
    <numFmt numFmtId="192" formatCode="0.000%"/>
    <numFmt numFmtId="193" formatCode="#,##0.00&quot;￥&quot;;[Red]\-#,##0.00&quot;￥&quot;"/>
    <numFmt numFmtId="194" formatCode="mm/dd/yy_)"/>
    <numFmt numFmtId="195" formatCode="_-* #,##0_-;\-* #,##0_-;_-* &quot;-&quot;??_-;_-@_-"/>
    <numFmt numFmtId="196" formatCode="&quot;\&quot;#,##0;[Red]&quot;\&quot;&quot;\&quot;&quot;\&quot;&quot;\&quot;&quot;\&quot;&quot;\&quot;&quot;\&quot;\-#,##0"/>
    <numFmt numFmtId="197" formatCode="#,##0.0"/>
    <numFmt numFmtId="198" formatCode="_(&quot;$&quot;* #,##0.00_);_(&quot;$&quot;* \(#,##0.00\);_(&quot;$&quot;* &quot;-&quot;??_);_(@_)"/>
    <numFmt numFmtId="199" formatCode="_([$€-2]* #,##0.00_);_([$€-2]* \(#,##0.00\);_([$€-2]* &quot;-&quot;??_)"/>
    <numFmt numFmtId="200" formatCode="#,##0\ &quot; &quot;;\(#,##0\)\ ;&quot;—&quot;&quot; &quot;&quot; &quot;&quot; &quot;&quot; &quot;"/>
    <numFmt numFmtId="201" formatCode="0.0%"/>
    <numFmt numFmtId="202" formatCode="&quot;$&quot;#,##0;\-&quot;$&quot;#,##0"/>
    <numFmt numFmtId="203" formatCode="mmm\ dd\,\ yy"/>
    <numFmt numFmtId="204" formatCode="_(&quot;$&quot;* #,##0.0_);_(&quot;$&quot;* \(#,##0.0\);_(&quot;$&quot;* &quot;-&quot;??_);_(@_)"/>
    <numFmt numFmtId="205" formatCode="* #,##0.00;* \-#,##0.00;* &quot;-&quot;??;@"/>
    <numFmt numFmtId="206" formatCode="#,##0_ "/>
    <numFmt numFmtId="207" formatCode="_ * #,##0_ ;_ * \-#,##0_ ;_ * &quot;-&quot;??_ ;_ @_ "/>
    <numFmt numFmtId="208" formatCode="0.0_ "/>
    <numFmt numFmtId="209" formatCode="0_ "/>
    <numFmt numFmtId="210" formatCode="0.00_ "/>
  </numFmts>
  <fonts count="110">
    <font>
      <sz val="11"/>
      <color indexed="8"/>
      <name val="宋体"/>
      <charset val="134"/>
    </font>
    <font>
      <sz val="10"/>
      <color indexed="8"/>
      <name val="宋体"/>
      <charset val="134"/>
    </font>
    <font>
      <b/>
      <sz val="10"/>
      <color indexed="8"/>
      <name val="宋体"/>
      <charset val="134"/>
    </font>
    <font>
      <b/>
      <sz val="20"/>
      <color indexed="8"/>
      <name val="宋体"/>
      <charset val="134"/>
    </font>
    <font>
      <b/>
      <sz val="9"/>
      <color indexed="8"/>
      <name val="宋体"/>
      <charset val="134"/>
    </font>
    <font>
      <sz val="9"/>
      <color indexed="8"/>
      <name val="宋体"/>
      <charset val="134"/>
    </font>
    <font>
      <sz val="9"/>
      <name val="宋体"/>
      <charset val="134"/>
    </font>
    <font>
      <b/>
      <sz val="10"/>
      <name val="宋体"/>
      <charset val="134"/>
    </font>
    <font>
      <b/>
      <sz val="9"/>
      <name val="宋体"/>
      <charset val="134"/>
    </font>
    <font>
      <b/>
      <sz val="11"/>
      <color indexed="8"/>
      <name val="宋体"/>
      <charset val="134"/>
    </font>
    <font>
      <sz val="10"/>
      <name val="宋体"/>
      <charset val="134"/>
    </font>
    <font>
      <b/>
      <sz val="18"/>
      <color theme="1"/>
      <name val="宋体"/>
      <charset val="134"/>
      <scheme val="minor"/>
    </font>
    <font>
      <b/>
      <sz val="18"/>
      <name val="宋体"/>
      <charset val="134"/>
    </font>
    <font>
      <b/>
      <sz val="18"/>
      <color indexed="8"/>
      <name val="宋体"/>
      <charset val="134"/>
    </font>
    <font>
      <sz val="12"/>
      <name val="宋体"/>
      <charset val="134"/>
    </font>
    <font>
      <sz val="12"/>
      <color rgb="FFFF0000"/>
      <name val="宋体"/>
      <charset val="134"/>
    </font>
    <font>
      <b/>
      <sz val="12"/>
      <name val="宋体"/>
      <charset val="134"/>
    </font>
    <font>
      <b/>
      <sz val="16"/>
      <name val="宋体"/>
      <charset val="134"/>
    </font>
    <font>
      <sz val="10"/>
      <name val="Times New Roman"/>
      <charset val="0"/>
    </font>
    <font>
      <sz val="10"/>
      <name val="Times New Roman"/>
      <charset val="134"/>
    </font>
    <font>
      <b/>
      <sz val="10"/>
      <name val="Times New Roman"/>
      <charset val="0"/>
    </font>
    <font>
      <b/>
      <sz val="18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0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rgb="FFFF0000"/>
      <name val="Times New Roman"/>
      <charset val="0"/>
    </font>
    <font>
      <b/>
      <sz val="10"/>
      <color rgb="FFFF0000"/>
      <name val="Times New Roman"/>
      <charset val="0"/>
    </font>
    <font>
      <b/>
      <sz val="10"/>
      <name val="Times New Roman"/>
      <charset val="134"/>
    </font>
    <font>
      <sz val="10"/>
      <color rgb="FFFF0000"/>
      <name val="Times New Roman"/>
      <charset val="134"/>
    </font>
    <font>
      <b/>
      <sz val="10"/>
      <color rgb="FFFF0000"/>
      <name val="Times New Roman"/>
      <charset val="134"/>
    </font>
    <font>
      <sz val="10"/>
      <name val="仿宋"/>
      <charset val="134"/>
    </font>
    <font>
      <sz val="11"/>
      <color indexed="8"/>
      <name val="黑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134"/>
    </font>
    <font>
      <b/>
      <sz val="18"/>
      <color indexed="62"/>
      <name val="宋体"/>
      <charset val="134"/>
    </font>
    <font>
      <i/>
      <sz val="11"/>
      <color indexed="23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sz val="11"/>
      <color indexed="17"/>
      <name val="宋体"/>
      <charset val="134"/>
    </font>
    <font>
      <sz val="11"/>
      <color indexed="16"/>
      <name val="宋体"/>
      <charset val="134"/>
    </font>
    <font>
      <sz val="11"/>
      <color indexed="19"/>
      <name val="宋体"/>
      <charset val="134"/>
    </font>
    <font>
      <sz val="11"/>
      <color indexed="9"/>
      <name val="宋体"/>
      <charset val="134"/>
    </font>
    <font>
      <sz val="11"/>
      <color indexed="42"/>
      <name val="宋体"/>
      <charset val="134"/>
    </font>
    <font>
      <sz val="12"/>
      <name val="Times New Roman"/>
      <charset val="0"/>
    </font>
    <font>
      <sz val="10"/>
      <name val="Arial"/>
      <charset val="0"/>
    </font>
    <font>
      <sz val="10"/>
      <color indexed="20"/>
      <name val="宋体"/>
      <charset val="134"/>
    </font>
    <font>
      <sz val="10"/>
      <color indexed="16"/>
      <name val="MS Serif"/>
      <charset val="0"/>
    </font>
    <font>
      <b/>
      <sz val="15"/>
      <color indexed="56"/>
      <name val="宋体"/>
      <charset val="134"/>
    </font>
    <font>
      <sz val="10"/>
      <name val="Courier"/>
      <charset val="0"/>
    </font>
    <font>
      <sz val="11"/>
      <color indexed="20"/>
      <name val="宋体"/>
      <charset val="134"/>
    </font>
    <font>
      <b/>
      <sz val="18"/>
      <color indexed="49"/>
      <name val="宋体"/>
      <charset val="134"/>
    </font>
    <font>
      <sz val="12"/>
      <name val="???"/>
      <charset val="0"/>
    </font>
    <font>
      <b/>
      <sz val="11"/>
      <color indexed="52"/>
      <name val="宋体"/>
      <charset val="134"/>
    </font>
    <font>
      <b/>
      <sz val="11"/>
      <color indexed="56"/>
      <name val="宋体"/>
      <charset val="134"/>
    </font>
    <font>
      <sz val="10"/>
      <name val="MS Sans Serif"/>
      <charset val="0"/>
    </font>
    <font>
      <sz val="11"/>
      <name val="ＭＳ Ｐゴシック"/>
      <charset val="134"/>
    </font>
    <font>
      <sz val="11"/>
      <color indexed="60"/>
      <name val="宋体"/>
      <charset val="134"/>
    </font>
    <font>
      <sz val="10"/>
      <color indexed="8"/>
      <name val="Arial"/>
      <charset val="0"/>
    </font>
    <font>
      <sz val="8"/>
      <name val="Arial"/>
      <charset val="0"/>
    </font>
    <font>
      <sz val="10"/>
      <color indexed="17"/>
      <name val="宋体"/>
      <charset val="134"/>
    </font>
    <font>
      <sz val="11"/>
      <color indexed="8"/>
      <name val="宋体"/>
      <charset val="134"/>
      <scheme val="minor"/>
    </font>
    <font>
      <b/>
      <sz val="18"/>
      <color indexed="56"/>
      <name val="宋体"/>
      <charset val="134"/>
    </font>
    <font>
      <u val="singleAccounting"/>
      <vertAlign val="subscript"/>
      <sz val="10"/>
      <name val="Times New Roman"/>
      <charset val="0"/>
    </font>
    <font>
      <sz val="11"/>
      <color indexed="54"/>
      <name val="宋体"/>
      <charset val="134"/>
    </font>
    <font>
      <sz val="11"/>
      <name val="蹈框"/>
      <charset val="134"/>
    </font>
    <font>
      <sz val="8"/>
      <name val="Times New Roman"/>
      <charset val="0"/>
    </font>
    <font>
      <i/>
      <sz val="9"/>
      <name val="Times New Roman"/>
      <charset val="0"/>
    </font>
    <font>
      <sz val="11"/>
      <color indexed="52"/>
      <name val="宋体"/>
      <charset val="134"/>
    </font>
    <font>
      <b/>
      <sz val="12"/>
      <name val="Helv"/>
      <charset val="134"/>
    </font>
    <font>
      <sz val="20"/>
      <name val="Letter Gothic (W1)"/>
      <charset val="0"/>
    </font>
    <font>
      <b/>
      <sz val="11"/>
      <name val="Helv"/>
      <charset val="134"/>
    </font>
    <font>
      <i/>
      <sz val="12"/>
      <name val="Times New Roman"/>
      <charset val="0"/>
    </font>
    <font>
      <sz val="7"/>
      <name val="Small Fonts"/>
      <charset val="0"/>
    </font>
    <font>
      <sz val="11"/>
      <color indexed="17"/>
      <name val="Tahoma"/>
      <charset val="134"/>
    </font>
    <font>
      <b/>
      <sz val="10"/>
      <name val="Helv"/>
      <charset val="134"/>
    </font>
    <font>
      <sz val="11"/>
      <color indexed="20"/>
      <name val="Tahoma"/>
      <charset val="134"/>
    </font>
    <font>
      <b/>
      <sz val="14"/>
      <color indexed="9"/>
      <name val="Times New Roman"/>
      <charset val="0"/>
    </font>
    <font>
      <sz val="10"/>
      <color indexed="8"/>
      <name val="MS Sans Serif"/>
      <charset val="0"/>
    </font>
    <font>
      <b/>
      <sz val="8"/>
      <name val="Arial"/>
      <charset val="0"/>
    </font>
    <font>
      <b/>
      <sz val="13"/>
      <color indexed="56"/>
      <name val="宋体"/>
      <charset val="134"/>
    </font>
    <font>
      <b/>
      <sz val="15"/>
      <color indexed="49"/>
      <name val="宋体"/>
      <charset val="134"/>
    </font>
    <font>
      <sz val="10"/>
      <name val="MS Serif"/>
      <charset val="0"/>
    </font>
    <font>
      <sz val="11"/>
      <name val="Times New Roman"/>
      <charset val="0"/>
    </font>
    <font>
      <b/>
      <sz val="12"/>
      <name val="Arial"/>
      <charset val="0"/>
    </font>
    <font>
      <sz val="18"/>
      <name val="Times New Roman"/>
      <charset val="0"/>
    </font>
    <font>
      <b/>
      <sz val="13"/>
      <name val="Times New Roman"/>
      <charset val="0"/>
    </font>
    <font>
      <b/>
      <i/>
      <sz val="12"/>
      <name val="Times New Roman"/>
      <charset val="0"/>
    </font>
    <font>
      <sz val="10"/>
      <name val="Tms Rmn"/>
      <charset val="0"/>
    </font>
    <font>
      <b/>
      <sz val="12"/>
      <name val="MS Sans Serif"/>
      <charset val="0"/>
    </font>
    <font>
      <sz val="12"/>
      <name val="MS Sans Serif"/>
      <charset val="0"/>
    </font>
    <font>
      <b/>
      <sz val="8"/>
      <color indexed="8"/>
      <name val="Helv"/>
      <charset val="134"/>
    </font>
    <font>
      <b/>
      <sz val="11"/>
      <color indexed="42"/>
      <name val="宋体"/>
      <charset val="134"/>
    </font>
    <font>
      <b/>
      <sz val="13"/>
      <color indexed="49"/>
      <name val="宋体"/>
      <charset val="134"/>
    </font>
    <font>
      <b/>
      <sz val="11"/>
      <color indexed="49"/>
      <name val="宋体"/>
      <charset val="134"/>
    </font>
    <font>
      <u/>
      <sz val="12"/>
      <color indexed="12"/>
      <name val="宋体"/>
      <charset val="134"/>
    </font>
    <font>
      <b/>
      <sz val="10"/>
      <name val="MS Sans Serif"/>
      <charset val="0"/>
    </font>
    <font>
      <u/>
      <sz val="12"/>
      <color indexed="36"/>
      <name val="宋体"/>
      <charset val="134"/>
    </font>
    <font>
      <sz val="12"/>
      <name val="바탕체"/>
      <charset val="134"/>
    </font>
    <font>
      <b/>
      <sz val="10"/>
      <name val="Arial"/>
      <charset val="0"/>
    </font>
    <font>
      <sz val="10"/>
      <name val="宋体"/>
      <charset val="0"/>
    </font>
    <font>
      <sz val="10"/>
      <color rgb="FFFF0000"/>
      <name val="宋体"/>
      <charset val="0"/>
    </font>
  </fonts>
  <fills count="3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auto="1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</borders>
  <cellStyleXfs count="166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0" fillId="4" borderId="11" applyNumberFormat="0" applyFont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12" applyNumberFormat="0" applyFill="0" applyAlignment="0" applyProtection="0">
      <alignment vertical="center"/>
    </xf>
    <xf numFmtId="0" fontId="40" fillId="0" borderId="13" applyNumberFormat="0" applyFill="0" applyAlignment="0" applyProtection="0">
      <alignment vertical="center"/>
    </xf>
    <xf numFmtId="0" fontId="41" fillId="0" borderId="14" applyNumberFormat="0" applyFill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5" borderId="15" applyNumberFormat="0" applyAlignment="0" applyProtection="0">
      <alignment vertical="center"/>
    </xf>
    <xf numFmtId="0" fontId="43" fillId="6" borderId="16" applyNumberFormat="0" applyAlignment="0" applyProtection="0">
      <alignment vertical="center"/>
    </xf>
    <xf numFmtId="0" fontId="44" fillId="6" borderId="15" applyNumberFormat="0" applyAlignment="0" applyProtection="0">
      <alignment vertical="center"/>
    </xf>
    <xf numFmtId="0" fontId="45" fillId="7" borderId="17" applyNumberFormat="0" applyAlignment="0" applyProtection="0">
      <alignment vertical="center"/>
    </xf>
    <xf numFmtId="0" fontId="46" fillId="0" borderId="18" applyNumberFormat="0" applyFill="0" applyAlignment="0" applyProtection="0">
      <alignment vertical="center"/>
    </xf>
    <xf numFmtId="0" fontId="9" fillId="0" borderId="19" applyNumberFormat="0" applyFill="0" applyAlignment="0" applyProtection="0">
      <alignment vertical="center"/>
    </xf>
    <xf numFmtId="0" fontId="47" fillId="8" borderId="0" applyNumberFormat="0" applyBorder="0" applyAlignment="0" applyProtection="0">
      <alignment vertical="center"/>
    </xf>
    <xf numFmtId="0" fontId="48" fillId="9" borderId="0" applyNumberFormat="0" applyBorder="0" applyAlignment="0" applyProtection="0">
      <alignment vertical="center"/>
    </xf>
    <xf numFmtId="0" fontId="49" fillId="10" borderId="0" applyNumberFormat="0" applyBorder="0" applyAlignment="0" applyProtection="0">
      <alignment vertical="center"/>
    </xf>
    <xf numFmtId="0" fontId="5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50" fillId="14" borderId="0" applyNumberFormat="0" applyBorder="0" applyAlignment="0" applyProtection="0">
      <alignment vertical="center"/>
    </xf>
    <xf numFmtId="0" fontId="50" fillId="15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50" fillId="16" borderId="0" applyNumberFormat="0" applyBorder="0" applyAlignment="0" applyProtection="0">
      <alignment vertical="center"/>
    </xf>
    <xf numFmtId="0" fontId="50" fillId="17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50" fillId="14" borderId="0" applyNumberFormat="0" applyBorder="0" applyAlignment="0" applyProtection="0">
      <alignment vertical="center"/>
    </xf>
    <xf numFmtId="0" fontId="50" fillId="11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50" fillId="14" borderId="0" applyNumberFormat="0" applyBorder="0" applyAlignment="0" applyProtection="0">
      <alignment vertical="center"/>
    </xf>
    <xf numFmtId="0" fontId="50" fillId="18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50" fillId="19" borderId="0" applyNumberFormat="0" applyBorder="0" applyAlignment="0" applyProtection="0">
      <alignment vertical="center"/>
    </xf>
    <xf numFmtId="0" fontId="50" fillId="16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50" fillId="5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0" fillId="0" borderId="0" applyFill="0" applyBorder="0" applyAlignment="0"/>
    <xf numFmtId="0" fontId="51" fillId="20" borderId="0" applyNumberFormat="0" applyBorder="0" applyAlignment="0" applyProtection="0">
      <alignment vertical="center"/>
    </xf>
    <xf numFmtId="0" fontId="22" fillId="0" borderId="0">
      <alignment vertical="center"/>
    </xf>
    <xf numFmtId="0" fontId="0" fillId="14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14" fillId="0" borderId="0"/>
    <xf numFmtId="0" fontId="50" fillId="16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/>
    <xf numFmtId="0" fontId="0" fillId="6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51" fillId="18" borderId="0" applyNumberFormat="0" applyBorder="0" applyAlignment="0" applyProtection="0">
      <alignment vertical="center"/>
    </xf>
    <xf numFmtId="0" fontId="50" fillId="18" borderId="0" applyNumberFormat="0" applyBorder="0" applyAlignment="0" applyProtection="0">
      <alignment vertical="center"/>
    </xf>
    <xf numFmtId="0" fontId="47" fillId="8" borderId="0" applyNumberFormat="0" applyBorder="0" applyAlignment="0" applyProtection="0">
      <alignment vertical="center"/>
    </xf>
    <xf numFmtId="0" fontId="52" fillId="0" borderId="0"/>
    <xf numFmtId="41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0" fillId="22" borderId="0" applyNumberFormat="0" applyBorder="0" applyAlignment="0" applyProtection="0">
      <alignment vertical="center"/>
    </xf>
    <xf numFmtId="176" fontId="53" fillId="0" borderId="0" applyFont="0" applyFill="0" applyBorder="0" applyAlignment="0" applyProtection="0"/>
    <xf numFmtId="0" fontId="54" fillId="9" borderId="0" applyNumberFormat="0" applyBorder="0" applyAlignment="0" applyProtection="0">
      <alignment vertical="center"/>
    </xf>
    <xf numFmtId="0" fontId="14" fillId="0" borderId="0"/>
    <xf numFmtId="0" fontId="51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14" fillId="0" borderId="0"/>
    <xf numFmtId="0" fontId="55" fillId="0" borderId="0" applyNumberFormat="0" applyAlignment="0">
      <alignment horizontal="left"/>
    </xf>
    <xf numFmtId="0" fontId="14" fillId="4" borderId="11" applyNumberFormat="0" applyFont="0" applyAlignment="0" applyProtection="0">
      <alignment vertical="center"/>
    </xf>
    <xf numFmtId="0" fontId="0" fillId="0" borderId="0">
      <alignment vertical="center"/>
    </xf>
    <xf numFmtId="0" fontId="52" fillId="0" borderId="0"/>
    <xf numFmtId="0" fontId="14" fillId="0" borderId="0"/>
    <xf numFmtId="0" fontId="50" fillId="16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/>
    <xf numFmtId="0" fontId="50" fillId="25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/>
    <xf numFmtId="0" fontId="56" fillId="0" borderId="20" applyNumberFormat="0" applyFill="0" applyAlignment="0" applyProtection="0">
      <alignment vertical="center"/>
    </xf>
    <xf numFmtId="0" fontId="53" fillId="0" borderId="0"/>
    <xf numFmtId="0" fontId="0" fillId="12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/>
    <xf numFmtId="0" fontId="0" fillId="12" borderId="0" applyNumberFormat="0" applyBorder="0" applyAlignment="0" applyProtection="0">
      <alignment vertical="center"/>
    </xf>
    <xf numFmtId="0" fontId="53" fillId="0" borderId="0"/>
    <xf numFmtId="0" fontId="14" fillId="0" borderId="0"/>
    <xf numFmtId="0" fontId="14" fillId="4" borderId="11" applyNumberFormat="0" applyFont="0" applyAlignment="0" applyProtection="0">
      <alignment vertical="center"/>
    </xf>
    <xf numFmtId="0" fontId="53" fillId="0" borderId="0">
      <protection locked="0"/>
    </xf>
    <xf numFmtId="0" fontId="0" fillId="16" borderId="0" applyNumberFormat="0" applyBorder="0" applyAlignment="0" applyProtection="0">
      <alignment vertical="center"/>
    </xf>
    <xf numFmtId="0" fontId="57" fillId="0" borderId="0" applyNumberFormat="0" applyAlignment="0"/>
    <xf numFmtId="0" fontId="53" fillId="0" borderId="0"/>
    <xf numFmtId="0" fontId="58" fillId="9" borderId="0" applyNumberFormat="0" applyBorder="0" applyAlignment="0" applyProtection="0">
      <alignment vertical="center"/>
    </xf>
    <xf numFmtId="177" fontId="14" fillId="26" borderId="0"/>
    <xf numFmtId="43" fontId="14" fillId="0" borderId="0" applyFont="0" applyFill="0" applyBorder="0" applyAlignment="0" applyProtection="0"/>
    <xf numFmtId="0" fontId="0" fillId="13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0" borderId="0"/>
    <xf numFmtId="0" fontId="10" fillId="4" borderId="11" applyNumberFormat="0" applyFont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/>
    <xf numFmtId="0" fontId="0" fillId="9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/>
    <xf numFmtId="178" fontId="14" fillId="0" borderId="0" applyFont="0" applyFill="0" applyBorder="0" applyAlignment="0" applyProtection="0"/>
    <xf numFmtId="0" fontId="50" fillId="27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49" fontId="18" fillId="0" borderId="0" applyProtection="0">
      <alignment horizontal="left"/>
    </xf>
    <xf numFmtId="0" fontId="53" fillId="0" borderId="0">
      <protection locked="0"/>
    </xf>
    <xf numFmtId="0" fontId="0" fillId="23" borderId="0" applyNumberFormat="0" applyBorder="0" applyAlignment="0" applyProtection="0">
      <alignment vertical="center"/>
    </xf>
    <xf numFmtId="0" fontId="22" fillId="0" borderId="0"/>
    <xf numFmtId="0" fontId="22" fillId="0" borderId="0"/>
    <xf numFmtId="0" fontId="0" fillId="24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61" fillId="6" borderId="15" applyNumberFormat="0" applyAlignment="0" applyProtection="0">
      <alignment vertical="center"/>
    </xf>
    <xf numFmtId="0" fontId="53" fillId="0" borderId="0"/>
    <xf numFmtId="43" fontId="14" fillId="0" borderId="0" applyFont="0" applyFill="0" applyBorder="0" applyAlignment="0" applyProtection="0">
      <alignment vertical="center"/>
    </xf>
    <xf numFmtId="0" fontId="14" fillId="0" borderId="0"/>
    <xf numFmtId="0" fontId="50" fillId="16" borderId="0" applyNumberFormat="0" applyBorder="0" applyAlignment="0" applyProtection="0">
      <alignment vertical="center"/>
    </xf>
    <xf numFmtId="0" fontId="43" fillId="6" borderId="16" applyNumberFormat="0" applyAlignment="0" applyProtection="0">
      <alignment vertical="center"/>
    </xf>
    <xf numFmtId="43" fontId="14" fillId="0" borderId="0" applyFont="0" applyFill="0" applyBorder="0" applyAlignment="0" applyProtection="0"/>
    <xf numFmtId="0" fontId="0" fillId="28" borderId="0" applyNumberFormat="0" applyBorder="0" applyAlignment="0" applyProtection="0">
      <alignment vertical="center"/>
    </xf>
    <xf numFmtId="0" fontId="47" fillId="8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/>
    <xf numFmtId="0" fontId="0" fillId="18" borderId="0" applyNumberFormat="0" applyBorder="0" applyAlignment="0" applyProtection="0">
      <alignment vertical="center"/>
    </xf>
    <xf numFmtId="0" fontId="53" fillId="0" borderId="0">
      <protection locked="0"/>
    </xf>
    <xf numFmtId="0" fontId="14" fillId="4" borderId="11" applyNumberFormat="0" applyFont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47" fillId="8" borderId="0" applyNumberFormat="0" applyBorder="0" applyAlignment="0" applyProtection="0">
      <alignment vertical="center"/>
    </xf>
    <xf numFmtId="41" fontId="14" fillId="0" borderId="0" applyFont="0" applyFill="0" applyBorder="0" applyAlignment="0" applyProtection="0"/>
    <xf numFmtId="0" fontId="52" fillId="0" borderId="0"/>
    <xf numFmtId="43" fontId="14" fillId="0" borderId="0" applyFont="0" applyFill="0" applyBorder="0" applyAlignment="0" applyProtection="0"/>
    <xf numFmtId="0" fontId="50" fillId="29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/>
    <xf numFmtId="0" fontId="0" fillId="16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9" fillId="6" borderId="6" applyNumberFormat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14" fillId="0" borderId="0"/>
    <xf numFmtId="0" fontId="50" fillId="16" borderId="0" applyNumberFormat="0" applyBorder="0" applyAlignment="0" applyProtection="0">
      <alignment vertical="center"/>
    </xf>
    <xf numFmtId="0" fontId="22" fillId="14" borderId="16" applyNumberFormat="0" applyAlignment="0" applyProtection="0">
      <alignment vertical="center"/>
    </xf>
    <xf numFmtId="0" fontId="50" fillId="25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/>
    <xf numFmtId="0" fontId="62" fillId="0" borderId="0" applyNumberFormat="0" applyFill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53" fillId="0" borderId="0"/>
    <xf numFmtId="0" fontId="14" fillId="0" borderId="0"/>
    <xf numFmtId="0" fontId="50" fillId="16" borderId="0" applyNumberFormat="0" applyBorder="0" applyAlignment="0" applyProtection="0">
      <alignment vertical="center"/>
    </xf>
    <xf numFmtId="0" fontId="53" fillId="0" borderId="0"/>
    <xf numFmtId="0" fontId="50" fillId="25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43" fontId="14" fillId="0" borderId="0" applyFont="0" applyFill="0" applyBorder="0" applyAlignment="0" applyProtection="0"/>
    <xf numFmtId="0" fontId="0" fillId="18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63" fillId="0" borderId="0" applyNumberFormat="0" applyFont="0" applyFill="0" applyBorder="0" applyAlignment="0" applyProtection="0">
      <alignment horizontal="left"/>
    </xf>
    <xf numFmtId="0" fontId="58" fillId="9" borderId="0" applyNumberFormat="0" applyBorder="0" applyAlignment="0" applyProtection="0">
      <alignment vertical="center"/>
    </xf>
    <xf numFmtId="0" fontId="14" fillId="0" borderId="0"/>
    <xf numFmtId="43" fontId="14" fillId="0" borderId="0" applyFont="0" applyFill="0" applyBorder="0" applyAlignment="0" applyProtection="0"/>
    <xf numFmtId="0" fontId="53" fillId="0" borderId="0"/>
    <xf numFmtId="0" fontId="50" fillId="30" borderId="0" applyNumberFormat="0" applyBorder="0" applyAlignment="0" applyProtection="0">
      <alignment vertical="center"/>
    </xf>
    <xf numFmtId="0" fontId="47" fillId="12" borderId="0" applyNumberFormat="0" applyBorder="0" applyAlignment="0" applyProtection="0">
      <alignment vertical="center"/>
    </xf>
    <xf numFmtId="0" fontId="10" fillId="4" borderId="11" applyNumberFormat="0" applyFont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/>
    <xf numFmtId="0" fontId="56" fillId="0" borderId="20" applyNumberFormat="0" applyFill="0" applyAlignment="0" applyProtection="0">
      <alignment vertical="center"/>
    </xf>
    <xf numFmtId="0" fontId="50" fillId="30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14" fillId="0" borderId="0"/>
    <xf numFmtId="43" fontId="14" fillId="0" borderId="0" applyFont="0" applyFill="0" applyBorder="0" applyAlignment="0" applyProtection="0"/>
    <xf numFmtId="0" fontId="64" fillId="0" borderId="0" applyFont="0" applyFill="0" applyBorder="0" applyAlignment="0" applyProtection="0"/>
    <xf numFmtId="0" fontId="0" fillId="14" borderId="0" applyNumberFormat="0" applyBorder="0" applyAlignment="0" applyProtection="0">
      <alignment vertical="center"/>
    </xf>
    <xf numFmtId="0" fontId="61" fillId="6" borderId="15" applyNumberFormat="0" applyAlignment="0" applyProtection="0">
      <alignment vertical="center"/>
    </xf>
    <xf numFmtId="0" fontId="53" fillId="0" borderId="0"/>
    <xf numFmtId="0" fontId="64" fillId="0" borderId="0" applyFont="0" applyFill="0" applyBorder="0" applyAlignment="0" applyProtection="0"/>
    <xf numFmtId="0" fontId="52" fillId="0" borderId="0"/>
    <xf numFmtId="0" fontId="22" fillId="0" borderId="0"/>
    <xf numFmtId="0" fontId="22" fillId="0" borderId="0">
      <alignment vertical="center"/>
    </xf>
    <xf numFmtId="0" fontId="53" fillId="0" borderId="0">
      <protection locked="0"/>
    </xf>
    <xf numFmtId="0" fontId="0" fillId="22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47" fillId="8" borderId="0" applyNumberFormat="0" applyBorder="0" applyAlignment="0" applyProtection="0">
      <alignment vertical="center"/>
    </xf>
    <xf numFmtId="0" fontId="53" fillId="0" borderId="0"/>
    <xf numFmtId="0" fontId="0" fillId="21" borderId="0" applyNumberFormat="0" applyBorder="0" applyAlignment="0" applyProtection="0">
      <alignment vertical="center"/>
    </xf>
    <xf numFmtId="0" fontId="53" fillId="0" borderId="0"/>
    <xf numFmtId="0" fontId="0" fillId="28" borderId="0" applyNumberFormat="0" applyBorder="0" applyAlignment="0" applyProtection="0">
      <alignment vertical="center"/>
    </xf>
    <xf numFmtId="0" fontId="61" fillId="14" borderId="15" applyNumberFormat="0" applyAlignment="0" applyProtection="0">
      <alignment vertical="center"/>
    </xf>
    <xf numFmtId="43" fontId="14" fillId="0" borderId="0" applyFont="0" applyFill="0" applyBorder="0" applyAlignment="0" applyProtection="0"/>
    <xf numFmtId="0" fontId="38" fillId="0" borderId="0" applyNumberFormat="0" applyFill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53" fillId="0" borderId="0"/>
    <xf numFmtId="0" fontId="0" fillId="19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/>
    <xf numFmtId="0" fontId="52" fillId="0" borderId="0"/>
    <xf numFmtId="43" fontId="14" fillId="0" borderId="0" applyFont="0" applyFill="0" applyBorder="0" applyAlignment="0" applyProtection="0"/>
    <xf numFmtId="0" fontId="50" fillId="18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52" fillId="0" borderId="0"/>
    <xf numFmtId="43" fontId="14" fillId="0" borderId="0" applyFont="0" applyFill="0" applyBorder="0" applyAlignment="0" applyProtection="0"/>
    <xf numFmtId="0" fontId="51" fillId="14" borderId="0" applyNumberFormat="0" applyBorder="0" applyAlignment="0" applyProtection="0">
      <alignment vertical="center"/>
    </xf>
    <xf numFmtId="0" fontId="22" fillId="0" borderId="0">
      <alignment vertical="center"/>
    </xf>
    <xf numFmtId="0" fontId="0" fillId="0" borderId="0">
      <alignment vertical="center"/>
    </xf>
    <xf numFmtId="0" fontId="52" fillId="0" borderId="0"/>
    <xf numFmtId="177" fontId="14" fillId="31" borderId="0"/>
    <xf numFmtId="0" fontId="65" fillId="10" borderId="0" applyNumberFormat="0" applyBorder="0" applyAlignment="0" applyProtection="0">
      <alignment vertical="center"/>
    </xf>
    <xf numFmtId="0" fontId="51" fillId="20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52" fillId="0" borderId="0"/>
    <xf numFmtId="0" fontId="53" fillId="0" borderId="0">
      <protection locked="0"/>
    </xf>
    <xf numFmtId="43" fontId="14" fillId="0" borderId="0" applyFont="0" applyFill="0" applyBorder="0" applyAlignment="0" applyProtection="0"/>
    <xf numFmtId="0" fontId="0" fillId="0" borderId="0"/>
    <xf numFmtId="0" fontId="53" fillId="0" borderId="0">
      <protection locked="0"/>
    </xf>
    <xf numFmtId="0" fontId="14" fillId="0" borderId="0">
      <alignment vertical="center"/>
    </xf>
    <xf numFmtId="43" fontId="14" fillId="0" borderId="0" applyFont="0" applyFill="0" applyBorder="0" applyAlignment="0" applyProtection="0"/>
    <xf numFmtId="0" fontId="53" fillId="0" borderId="0">
      <protection locked="0"/>
    </xf>
    <xf numFmtId="0" fontId="0" fillId="0" borderId="21" applyNumberFormat="0" applyFill="0" applyAlignment="0" applyProtection="0">
      <alignment vertical="center"/>
    </xf>
    <xf numFmtId="0" fontId="53" fillId="0" borderId="0">
      <protection locked="0"/>
    </xf>
    <xf numFmtId="0" fontId="14" fillId="0" borderId="0"/>
    <xf numFmtId="0" fontId="0" fillId="18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53" fillId="0" borderId="0">
      <protection locked="0"/>
    </xf>
    <xf numFmtId="0" fontId="62" fillId="0" borderId="22" applyNumberFormat="0" applyFill="0" applyAlignment="0" applyProtection="0">
      <alignment vertical="center"/>
    </xf>
    <xf numFmtId="0" fontId="47" fillId="8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61" fillId="6" borderId="15" applyNumberFormat="0" applyAlignment="0" applyProtection="0">
      <alignment vertical="center"/>
    </xf>
    <xf numFmtId="0" fontId="65" fillId="10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47" fillId="8" borderId="0" applyNumberFormat="0" applyBorder="0" applyAlignment="0" applyProtection="0">
      <alignment vertical="center"/>
    </xf>
    <xf numFmtId="0" fontId="53" fillId="0" borderId="0">
      <protection locked="0"/>
    </xf>
    <xf numFmtId="0" fontId="0" fillId="24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53" fillId="0" borderId="0"/>
    <xf numFmtId="0" fontId="53" fillId="0" borderId="0">
      <protection locked="0"/>
    </xf>
    <xf numFmtId="0" fontId="22" fillId="6" borderId="15" applyNumberFormat="0" applyAlignment="0" applyProtection="0">
      <alignment vertical="center"/>
    </xf>
    <xf numFmtId="0" fontId="65" fillId="10" borderId="0" applyNumberFormat="0" applyBorder="0" applyAlignment="0" applyProtection="0">
      <alignment vertical="center"/>
    </xf>
    <xf numFmtId="0" fontId="14" fillId="0" borderId="0"/>
    <xf numFmtId="0" fontId="0" fillId="23" borderId="0" applyNumberFormat="0" applyBorder="0" applyAlignment="0" applyProtection="0">
      <alignment vertical="center"/>
    </xf>
    <xf numFmtId="0" fontId="14" fillId="0" borderId="0"/>
    <xf numFmtId="0" fontId="22" fillId="0" borderId="0">
      <alignment vertical="center"/>
    </xf>
    <xf numFmtId="0" fontId="53" fillId="0" borderId="0">
      <protection locked="0"/>
    </xf>
    <xf numFmtId="0" fontId="61" fillId="6" borderId="15" applyNumberFormat="0" applyAlignment="0" applyProtection="0">
      <alignment vertical="center"/>
    </xf>
    <xf numFmtId="0" fontId="65" fillId="10" borderId="0" applyNumberFormat="0" applyBorder="0" applyAlignment="0" applyProtection="0">
      <alignment vertical="center"/>
    </xf>
    <xf numFmtId="179" fontId="18" fillId="0" borderId="0" applyFill="0" applyBorder="0" applyProtection="0">
      <alignment horizontal="right"/>
    </xf>
    <xf numFmtId="0" fontId="53" fillId="0" borderId="0">
      <protection locked="0"/>
    </xf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0" fillId="29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66" fillId="0" borderId="0"/>
    <xf numFmtId="0" fontId="51" fillId="18" borderId="0" applyNumberFormat="0" applyBorder="0" applyAlignment="0" applyProtection="0">
      <alignment vertical="center"/>
    </xf>
    <xf numFmtId="0" fontId="53" fillId="0" borderId="0">
      <protection locked="0"/>
    </xf>
    <xf numFmtId="0" fontId="53" fillId="0" borderId="0"/>
    <xf numFmtId="0" fontId="51" fillId="18" borderId="0" applyNumberFormat="0" applyBorder="0" applyAlignment="0" applyProtection="0">
      <alignment vertical="center"/>
    </xf>
    <xf numFmtId="0" fontId="14" fillId="0" borderId="0"/>
    <xf numFmtId="0" fontId="58" fillId="9" borderId="0" applyNumberFormat="0" applyBorder="0" applyAlignment="0" applyProtection="0">
      <alignment vertical="center"/>
    </xf>
    <xf numFmtId="0" fontId="50" fillId="21" borderId="0" applyNumberFormat="0" applyBorder="0" applyAlignment="0" applyProtection="0">
      <alignment vertical="center"/>
    </xf>
    <xf numFmtId="0" fontId="58" fillId="9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/>
    <xf numFmtId="0" fontId="0" fillId="12" borderId="0" applyNumberFormat="0" applyBorder="0" applyAlignment="0" applyProtection="0">
      <alignment vertical="center"/>
    </xf>
    <xf numFmtId="0" fontId="53" fillId="0" borderId="0"/>
    <xf numFmtId="0" fontId="53" fillId="0" borderId="0"/>
    <xf numFmtId="0" fontId="0" fillId="8" borderId="0" applyNumberFormat="0" applyBorder="0" applyAlignment="0" applyProtection="0">
      <alignment vertical="center"/>
    </xf>
    <xf numFmtId="0" fontId="50" fillId="32" borderId="0" applyNumberFormat="0" applyBorder="0" applyAlignment="0" applyProtection="0">
      <alignment vertical="center"/>
    </xf>
    <xf numFmtId="0" fontId="53" fillId="0" borderId="0"/>
    <xf numFmtId="0" fontId="0" fillId="23" borderId="0" applyNumberFormat="0" applyBorder="0" applyAlignment="0" applyProtection="0">
      <alignment vertical="center"/>
    </xf>
    <xf numFmtId="0" fontId="53" fillId="0" borderId="0"/>
    <xf numFmtId="0" fontId="0" fillId="23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52" fillId="0" borderId="0"/>
    <xf numFmtId="0" fontId="53" fillId="0" borderId="0"/>
    <xf numFmtId="0" fontId="67" fillId="33" borderId="2"/>
    <xf numFmtId="177" fontId="14" fillId="26" borderId="0"/>
    <xf numFmtId="0" fontId="47" fillId="8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/>
    <xf numFmtId="0" fontId="58" fillId="9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43" fillId="14" borderId="16" applyNumberFormat="0" applyAlignment="0" applyProtection="0">
      <alignment vertical="center"/>
    </xf>
    <xf numFmtId="0" fontId="53" fillId="0" borderId="0"/>
    <xf numFmtId="0" fontId="68" fillId="8" borderId="0" applyNumberFormat="0" applyBorder="0" applyAlignment="0" applyProtection="0">
      <alignment vertical="center"/>
    </xf>
    <xf numFmtId="43" fontId="69" fillId="0" borderId="0" applyFont="0" applyFill="0" applyBorder="0" applyAlignment="0" applyProtection="0">
      <alignment vertical="center"/>
    </xf>
    <xf numFmtId="0" fontId="53" fillId="0" borderId="0"/>
    <xf numFmtId="0" fontId="14" fillId="0" borderId="0"/>
    <xf numFmtId="0" fontId="51" fillId="34" borderId="0" applyNumberFormat="0" applyBorder="0" applyAlignment="0" applyProtection="0">
      <alignment vertical="center"/>
    </xf>
    <xf numFmtId="0" fontId="53" fillId="0" borderId="0">
      <protection locked="0"/>
    </xf>
    <xf numFmtId="0" fontId="0" fillId="13" borderId="0" applyNumberFormat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53" fillId="0" borderId="0">
      <protection locked="0"/>
    </xf>
    <xf numFmtId="0" fontId="65" fillId="10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/>
    <xf numFmtId="0" fontId="53" fillId="0" borderId="0">
      <protection locked="0"/>
    </xf>
    <xf numFmtId="0" fontId="0" fillId="22" borderId="0" applyNumberFormat="0" applyBorder="0" applyAlignment="0" applyProtection="0">
      <alignment vertical="center"/>
    </xf>
    <xf numFmtId="0" fontId="53" fillId="0" borderId="0">
      <protection locked="0"/>
    </xf>
    <xf numFmtId="0" fontId="56" fillId="0" borderId="20" applyNumberFormat="0" applyFill="0" applyAlignment="0" applyProtection="0">
      <alignment vertical="center"/>
    </xf>
    <xf numFmtId="0" fontId="53" fillId="0" borderId="0">
      <protection locked="0"/>
    </xf>
    <xf numFmtId="0" fontId="53" fillId="0" borderId="0"/>
    <xf numFmtId="0" fontId="51" fillId="18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/>
    <xf numFmtId="0" fontId="0" fillId="19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/>
    <xf numFmtId="0" fontId="9" fillId="0" borderId="23" applyNumberFormat="0" applyFill="0" applyAlignment="0" applyProtection="0">
      <alignment vertical="center"/>
    </xf>
    <xf numFmtId="0" fontId="52" fillId="0" borderId="0"/>
    <xf numFmtId="0" fontId="50" fillId="34" borderId="0" applyNumberFormat="0" applyBorder="0" applyAlignment="0" applyProtection="0">
      <alignment vertical="center"/>
    </xf>
    <xf numFmtId="0" fontId="53" fillId="0" borderId="0">
      <protection locked="0"/>
    </xf>
    <xf numFmtId="0" fontId="50" fillId="18" borderId="0" applyNumberFormat="0" applyBorder="0" applyAlignment="0" applyProtection="0">
      <alignment vertical="center"/>
    </xf>
    <xf numFmtId="0" fontId="47" fillId="8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/>
    <xf numFmtId="0" fontId="53" fillId="0" borderId="0"/>
    <xf numFmtId="43" fontId="14" fillId="0" borderId="0" applyFont="0" applyFill="0" applyBorder="0" applyAlignment="0" applyProtection="0"/>
    <xf numFmtId="0" fontId="50" fillId="27" borderId="0" applyNumberFormat="0" applyBorder="0" applyAlignment="0" applyProtection="0">
      <alignment vertical="center"/>
    </xf>
    <xf numFmtId="0" fontId="58" fillId="9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52" fillId="0" borderId="0"/>
    <xf numFmtId="0" fontId="14" fillId="0" borderId="0">
      <alignment vertical="center"/>
    </xf>
    <xf numFmtId="0" fontId="52" fillId="0" borderId="0"/>
    <xf numFmtId="0" fontId="52" fillId="0" borderId="0"/>
    <xf numFmtId="180" fontId="18" fillId="0" borderId="0" applyFill="0" applyBorder="0" applyProtection="0">
      <alignment horizontal="right"/>
    </xf>
    <xf numFmtId="0" fontId="38" fillId="0" borderId="0" applyNumberFormat="0" applyFill="0" applyBorder="0" applyAlignment="0" applyProtection="0">
      <alignment vertical="center"/>
    </xf>
    <xf numFmtId="181" fontId="18" fillId="0" borderId="0" applyFill="0" applyBorder="0" applyProtection="0">
      <alignment horizontal="right"/>
    </xf>
    <xf numFmtId="0" fontId="58" fillId="9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/>
    <xf numFmtId="182" fontId="71" fillId="0" borderId="0" applyFill="0" applyBorder="0" applyProtection="0">
      <alignment horizontal="center"/>
    </xf>
    <xf numFmtId="0" fontId="0" fillId="19" borderId="0" applyNumberFormat="0" applyBorder="0" applyAlignment="0" applyProtection="0">
      <alignment vertical="center"/>
    </xf>
    <xf numFmtId="183" fontId="18" fillId="0" borderId="0" applyFill="0" applyBorder="0" applyProtection="0">
      <alignment horizontal="right"/>
    </xf>
    <xf numFmtId="0" fontId="66" fillId="0" borderId="0"/>
    <xf numFmtId="0" fontId="72" fillId="5" borderId="15" applyNumberFormat="0" applyAlignment="0" applyProtection="0">
      <alignment vertical="center"/>
    </xf>
    <xf numFmtId="0" fontId="73" fillId="0" borderId="0"/>
    <xf numFmtId="0" fontId="51" fillId="18" borderId="0" applyNumberFormat="0" applyBorder="0" applyAlignment="0" applyProtection="0">
      <alignment vertical="center"/>
    </xf>
    <xf numFmtId="184" fontId="71" fillId="0" borderId="0" applyFill="0" applyBorder="0" applyProtection="0">
      <alignment horizontal="center"/>
    </xf>
    <xf numFmtId="14" fontId="74" fillId="0" borderId="0">
      <alignment horizontal="center" wrapText="1"/>
      <protection locked="0"/>
    </xf>
    <xf numFmtId="185" fontId="75" fillId="0" borderId="0" applyFill="0" applyBorder="0" applyProtection="0">
      <alignment horizontal="right"/>
    </xf>
    <xf numFmtId="186" fontId="18" fillId="0" borderId="0" applyFill="0" applyBorder="0" applyProtection="0">
      <alignment horizontal="right"/>
    </xf>
    <xf numFmtId="187" fontId="18" fillId="0" borderId="0" applyFill="0" applyBorder="0" applyProtection="0">
      <alignment horizontal="right"/>
    </xf>
    <xf numFmtId="0" fontId="0" fillId="5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47" fillId="8" borderId="0" applyNumberFormat="0" applyBorder="0" applyAlignment="0" applyProtection="0">
      <alignment vertical="center"/>
    </xf>
    <xf numFmtId="0" fontId="14" fillId="0" borderId="0"/>
    <xf numFmtId="0" fontId="0" fillId="6" borderId="0" applyNumberFormat="0" applyBorder="0" applyAlignment="0" applyProtection="0">
      <alignment vertical="center"/>
    </xf>
    <xf numFmtId="0" fontId="61" fillId="14" borderId="15" applyNumberFormat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0" fillId="5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47" fillId="8" borderId="0" applyNumberFormat="0" applyBorder="0" applyAlignment="0" applyProtection="0">
      <alignment vertical="center"/>
    </xf>
    <xf numFmtId="41" fontId="14" fillId="0" borderId="0" applyFont="0" applyFill="0" applyBorder="0" applyAlignment="0" applyProtection="0"/>
    <xf numFmtId="0" fontId="52" fillId="0" borderId="0"/>
    <xf numFmtId="41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50" fillId="29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/>
    <xf numFmtId="0" fontId="54" fillId="9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41" fontId="14" fillId="0" borderId="0" applyFont="0" applyFill="0" applyBorder="0" applyAlignment="0" applyProtection="0"/>
    <xf numFmtId="0" fontId="52" fillId="0" borderId="0"/>
    <xf numFmtId="0" fontId="10" fillId="4" borderId="11" applyNumberFormat="0" applyFont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52" fillId="0" borderId="0"/>
    <xf numFmtId="0" fontId="10" fillId="4" borderId="11" applyNumberFormat="0" applyFont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21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58" fillId="9" borderId="0" applyNumberFormat="0" applyBorder="0" applyAlignment="0" applyProtection="0">
      <alignment vertical="center"/>
    </xf>
    <xf numFmtId="0" fontId="0" fillId="0" borderId="0"/>
    <xf numFmtId="0" fontId="0" fillId="13" borderId="0" applyNumberFormat="0" applyBorder="0" applyAlignment="0" applyProtection="0">
      <alignment vertical="center"/>
    </xf>
    <xf numFmtId="0" fontId="0" fillId="4" borderId="11" applyNumberFormat="0" applyFont="0" applyAlignment="0" applyProtection="0">
      <alignment vertical="center"/>
    </xf>
    <xf numFmtId="0" fontId="76" fillId="0" borderId="18" applyNumberFormat="0" applyFill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76" fillId="0" borderId="18" applyNumberFormat="0" applyFill="0" applyAlignment="0" applyProtection="0">
      <alignment vertical="center"/>
    </xf>
    <xf numFmtId="0" fontId="14" fillId="0" borderId="0"/>
    <xf numFmtId="0" fontId="0" fillId="13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18" fillId="0" borderId="0"/>
    <xf numFmtId="0" fontId="0" fillId="28" borderId="0" applyNumberFormat="0" applyBorder="0" applyAlignment="0" applyProtection="0">
      <alignment vertical="center"/>
    </xf>
    <xf numFmtId="0" fontId="47" fillId="8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/>
    <xf numFmtId="0" fontId="14" fillId="0" borderId="0"/>
    <xf numFmtId="0" fontId="0" fillId="28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61" fillId="14" borderId="15" applyNumberFormat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/>
    <xf numFmtId="0" fontId="0" fillId="10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47" fillId="12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47" fillId="8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61" fillId="14" borderId="15" applyNumberFormat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188" fontId="53" fillId="0" borderId="0" applyFont="0" applyFill="0" applyBorder="0" applyAlignment="0" applyProtection="0"/>
    <xf numFmtId="0" fontId="22" fillId="0" borderId="0">
      <alignment vertical="center"/>
    </xf>
    <xf numFmtId="0" fontId="0" fillId="28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39" fontId="14" fillId="0" borderId="0"/>
    <xf numFmtId="0" fontId="0" fillId="23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77" fillId="0" borderId="0">
      <alignment horizontal="left"/>
    </xf>
    <xf numFmtId="0" fontId="0" fillId="23" borderId="0" applyNumberFormat="0" applyBorder="0" applyAlignment="0" applyProtection="0">
      <alignment vertical="center"/>
    </xf>
    <xf numFmtId="189" fontId="78" fillId="0" borderId="0" applyFont="0" applyFill="0" applyBorder="0" applyAlignment="0" applyProtection="0"/>
    <xf numFmtId="0" fontId="22" fillId="0" borderId="0">
      <alignment vertical="center"/>
    </xf>
    <xf numFmtId="0" fontId="0" fillId="23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2" fillId="0" borderId="0">
      <alignment vertical="center"/>
    </xf>
    <xf numFmtId="0" fontId="0" fillId="23" borderId="0" applyNumberFormat="0" applyBorder="0" applyAlignment="0" applyProtection="0">
      <alignment vertical="center"/>
    </xf>
    <xf numFmtId="0" fontId="22" fillId="0" borderId="0">
      <alignment vertical="center"/>
    </xf>
    <xf numFmtId="0" fontId="0" fillId="23" borderId="0" applyNumberFormat="0" applyBorder="0" applyAlignment="0" applyProtection="0">
      <alignment vertical="center"/>
    </xf>
    <xf numFmtId="0" fontId="58" fillId="9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47" fillId="8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39" fontId="14" fillId="0" borderId="0"/>
    <xf numFmtId="0" fontId="0" fillId="23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50" fillId="27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50" fillId="27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50" fillId="27" borderId="0" applyNumberFormat="0" applyBorder="0" applyAlignment="0" applyProtection="0">
      <alignment vertical="center"/>
    </xf>
    <xf numFmtId="0" fontId="54" fillId="9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41" fontId="14" fillId="0" borderId="0" applyFont="0" applyFill="0" applyBorder="0" applyAlignment="0" applyProtection="0"/>
    <xf numFmtId="0" fontId="51" fillId="18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51" fillId="18" borderId="0" applyNumberFormat="0" applyBorder="0" applyAlignment="0" applyProtection="0">
      <alignment vertical="center"/>
    </xf>
    <xf numFmtId="0" fontId="14" fillId="0" borderId="0"/>
    <xf numFmtId="0" fontId="0" fillId="8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>
      <alignment vertical="center"/>
    </xf>
    <xf numFmtId="0" fontId="51" fillId="18" borderId="0" applyNumberFormat="0" applyBorder="0" applyAlignment="0" applyProtection="0">
      <alignment vertical="center"/>
    </xf>
    <xf numFmtId="10" fontId="67" fillId="6" borderId="2" applyBorder="0" applyAlignment="0" applyProtection="0"/>
    <xf numFmtId="0" fontId="14" fillId="0" borderId="0"/>
    <xf numFmtId="0" fontId="14" fillId="0" borderId="0"/>
    <xf numFmtId="43" fontId="14" fillId="0" borderId="0" applyFont="0" applyFill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50" fillId="27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/>
    <xf numFmtId="0" fontId="50" fillId="27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190" fontId="14" fillId="0" borderId="0" applyFont="0" applyFill="0" applyBorder="0" applyAlignment="0" applyProtection="0"/>
    <xf numFmtId="0" fontId="50" fillId="27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/>
    <xf numFmtId="0" fontId="50" fillId="27" borderId="0" applyNumberFormat="0" applyBorder="0" applyAlignment="0" applyProtection="0">
      <alignment vertical="center"/>
    </xf>
    <xf numFmtId="0" fontId="14" fillId="0" borderId="0"/>
    <xf numFmtId="43" fontId="14" fillId="0" borderId="0" applyFont="0" applyFill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58" fillId="9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191" fontId="14" fillId="0" borderId="0" applyFont="0" applyFill="0" applyBorder="0" applyAlignment="0" applyProtection="0"/>
    <xf numFmtId="0" fontId="0" fillId="28" borderId="0" applyNumberFormat="0" applyBorder="0" applyAlignment="0" applyProtection="0">
      <alignment vertical="center"/>
    </xf>
    <xf numFmtId="0" fontId="68" fillId="8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58" fillId="9" borderId="0" applyNumberFormat="0" applyBorder="0" applyAlignment="0" applyProtection="0">
      <alignment vertical="center"/>
    </xf>
    <xf numFmtId="0" fontId="79" fillId="0" borderId="24"/>
    <xf numFmtId="0" fontId="14" fillId="0" borderId="0"/>
    <xf numFmtId="0" fontId="50" fillId="16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14" fillId="0" borderId="0"/>
    <xf numFmtId="0" fontId="42" fillId="5" borderId="15" applyNumberFormat="0" applyAlignment="0" applyProtection="0">
      <alignment vertical="center"/>
    </xf>
    <xf numFmtId="0" fontId="50" fillId="16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14" fillId="4" borderId="11" applyNumberFormat="0" applyFont="0" applyAlignment="0" applyProtection="0">
      <alignment vertical="center"/>
    </xf>
    <xf numFmtId="0" fontId="51" fillId="23" borderId="0" applyNumberFormat="0" applyBorder="0" applyAlignment="0" applyProtection="0">
      <alignment vertical="center"/>
    </xf>
    <xf numFmtId="0" fontId="47" fillId="8" borderId="0" applyNumberFormat="0" applyBorder="0" applyAlignment="0" applyProtection="0">
      <alignment vertical="center"/>
    </xf>
    <xf numFmtId="0" fontId="14" fillId="0" borderId="0"/>
    <xf numFmtId="0" fontId="51" fillId="18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14" fillId="0" borderId="0"/>
    <xf numFmtId="0" fontId="10" fillId="4" borderId="11" applyNumberFormat="0" applyFont="0" applyAlignment="0" applyProtection="0">
      <alignment vertical="center"/>
    </xf>
    <xf numFmtId="0" fontId="22" fillId="5" borderId="15" applyNumberFormat="0" applyAlignment="0" applyProtection="0">
      <alignment vertical="center"/>
    </xf>
    <xf numFmtId="0" fontId="51" fillId="23" borderId="0" applyNumberFormat="0" applyBorder="0" applyAlignment="0" applyProtection="0">
      <alignment vertical="center"/>
    </xf>
    <xf numFmtId="0" fontId="80" fillId="13" borderId="0" applyNumberFormat="0" applyFont="0" applyBorder="0" applyAlignment="0" applyProtection="0">
      <alignment horizontal="right"/>
    </xf>
    <xf numFmtId="43" fontId="14" fillId="0" borderId="0" applyFont="0" applyFill="0" applyBorder="0" applyAlignment="0" applyProtection="0"/>
    <xf numFmtId="0" fontId="0" fillId="24" borderId="0" applyNumberFormat="0" applyBorder="0" applyAlignment="0" applyProtection="0">
      <alignment vertical="center"/>
    </xf>
    <xf numFmtId="0" fontId="14" fillId="0" borderId="0"/>
    <xf numFmtId="0" fontId="50" fillId="1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/>
    <xf numFmtId="0" fontId="14" fillId="0" borderId="0"/>
    <xf numFmtId="0" fontId="50" fillId="16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4" fillId="0" borderId="0"/>
    <xf numFmtId="40" fontId="64" fillId="0" borderId="0" applyFont="0" applyFill="0" applyBorder="0" applyAlignment="0" applyProtection="0"/>
    <xf numFmtId="0" fontId="0" fillId="12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/>
    <xf numFmtId="0" fontId="0" fillId="23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192" fontId="14" fillId="0" borderId="0" applyFont="0" applyFill="0" applyBorder="0" applyAlignment="0" applyProtection="0"/>
    <xf numFmtId="0" fontId="0" fillId="14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9" fontId="69" fillId="0" borderId="0" applyFont="0" applyFill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50" fillId="2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50" fillId="21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/>
    <xf numFmtId="0" fontId="58" fillId="9" borderId="0" applyNumberFormat="0" applyBorder="0" applyAlignment="0" applyProtection="0">
      <alignment vertical="center"/>
    </xf>
    <xf numFmtId="0" fontId="50" fillId="32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50" fillId="2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51" fillId="20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51" fillId="20" borderId="0" applyNumberFormat="0" applyBorder="0" applyAlignment="0" applyProtection="0">
      <alignment vertical="center"/>
    </xf>
    <xf numFmtId="0" fontId="22" fillId="0" borderId="25" applyNumberFormat="0" applyFill="0" applyAlignment="0" applyProtection="0">
      <alignment vertical="center"/>
    </xf>
    <xf numFmtId="0" fontId="51" fillId="20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51" fillId="20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/>
    <xf numFmtId="0" fontId="0" fillId="12" borderId="0" applyNumberFormat="0" applyBorder="0" applyAlignment="0" applyProtection="0">
      <alignment vertical="center"/>
    </xf>
    <xf numFmtId="0" fontId="58" fillId="9" borderId="0" applyNumberFormat="0" applyBorder="0" applyAlignment="0" applyProtection="0">
      <alignment vertical="center"/>
    </xf>
    <xf numFmtId="0" fontId="47" fillId="12" borderId="0" applyNumberFormat="0" applyBorder="0" applyAlignment="0" applyProtection="0">
      <alignment vertical="center"/>
    </xf>
    <xf numFmtId="0" fontId="50" fillId="2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52" fillId="0" borderId="0"/>
    <xf numFmtId="0" fontId="58" fillId="9" borderId="0" applyNumberFormat="0" applyBorder="0" applyAlignment="0" applyProtection="0">
      <alignment vertical="center"/>
    </xf>
    <xf numFmtId="0" fontId="50" fillId="21" borderId="0" applyNumberFormat="0" applyBorder="0" applyAlignment="0" applyProtection="0">
      <alignment vertical="center"/>
    </xf>
    <xf numFmtId="0" fontId="50" fillId="32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47" fillId="12" borderId="0" applyNumberFormat="0" applyBorder="0" applyAlignment="0" applyProtection="0">
      <alignment vertical="center"/>
    </xf>
    <xf numFmtId="0" fontId="50" fillId="2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50" fillId="21" borderId="0" applyNumberFormat="0" applyBorder="0" applyAlignment="0" applyProtection="0">
      <alignment vertical="center"/>
    </xf>
    <xf numFmtId="0" fontId="50" fillId="32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50" fillId="21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/>
    <xf numFmtId="0" fontId="0" fillId="12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>
      <alignment vertical="center"/>
    </xf>
    <xf numFmtId="0" fontId="14" fillId="0" borderId="0"/>
    <xf numFmtId="0" fontId="0" fillId="5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61" fillId="6" borderId="15" applyNumberFormat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47" fillId="8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9" fontId="14" fillId="0" borderId="0" applyFont="0" applyFill="0" applyBorder="0" applyAlignment="0" applyProtection="0"/>
    <xf numFmtId="0" fontId="14" fillId="0" borderId="0">
      <alignment vertical="center"/>
    </xf>
    <xf numFmtId="0" fontId="0" fillId="5" borderId="0" applyNumberFormat="0" applyBorder="0" applyAlignment="0" applyProtection="0">
      <alignment vertical="center"/>
    </xf>
    <xf numFmtId="0" fontId="0" fillId="0" borderId="0" applyNumberFormat="0" applyFill="0" applyBorder="0" applyAlignment="0" applyProtection="0">
      <alignment vertical="center"/>
    </xf>
    <xf numFmtId="0" fontId="47" fillId="8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/>
    <xf numFmtId="0" fontId="0" fillId="24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50" fillId="30" borderId="0" applyNumberFormat="0" applyBorder="0" applyAlignment="0" applyProtection="0">
      <alignment vertical="center"/>
    </xf>
    <xf numFmtId="9" fontId="69" fillId="0" borderId="0" applyFont="0" applyFill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37" fontId="81" fillId="0" borderId="0"/>
    <xf numFmtId="0" fontId="14" fillId="4" borderId="11" applyNumberFormat="0" applyFont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47" fillId="8" borderId="0" applyNumberFormat="0" applyBorder="0" applyAlignment="0" applyProtection="0">
      <alignment vertical="center"/>
    </xf>
    <xf numFmtId="0" fontId="14" fillId="0" borderId="0"/>
    <xf numFmtId="0" fontId="0" fillId="5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/>
    <xf numFmtId="0" fontId="50" fillId="29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/>
    <xf numFmtId="0" fontId="51" fillId="14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51" fillId="14" borderId="0" applyNumberFormat="0" applyBorder="0" applyAlignment="0" applyProtection="0">
      <alignment vertical="center"/>
    </xf>
    <xf numFmtId="0" fontId="22" fillId="0" borderId="0">
      <alignment vertical="center"/>
    </xf>
    <xf numFmtId="0" fontId="0" fillId="0" borderId="0">
      <alignment vertical="center"/>
    </xf>
    <xf numFmtId="177" fontId="14" fillId="31" borderId="0"/>
    <xf numFmtId="43" fontId="14" fillId="0" borderId="0" applyFont="0" applyFill="0" applyBorder="0" applyAlignment="0" applyProtection="0"/>
    <xf numFmtId="0" fontId="0" fillId="19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50" fillId="29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50" fillId="29" borderId="0" applyNumberFormat="0" applyBorder="0" applyAlignment="0" applyProtection="0">
      <alignment vertical="center"/>
    </xf>
    <xf numFmtId="0" fontId="53" fillId="0" borderId="0">
      <protection locked="0"/>
    </xf>
    <xf numFmtId="0" fontId="82" fillId="8" borderId="0" applyNumberFormat="0" applyBorder="0" applyAlignment="0" applyProtection="0">
      <alignment vertical="center"/>
    </xf>
    <xf numFmtId="39" fontId="14" fillId="0" borderId="0"/>
    <xf numFmtId="43" fontId="14" fillId="0" borderId="0" applyFont="0" applyFill="0" applyBorder="0" applyAlignment="0" applyProtection="0"/>
    <xf numFmtId="0" fontId="0" fillId="5" borderId="0" applyNumberFormat="0" applyBorder="0" applyAlignment="0" applyProtection="0">
      <alignment vertical="center"/>
    </xf>
    <xf numFmtId="0" fontId="50" fillId="29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50" fillId="29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14" fillId="0" borderId="0"/>
    <xf numFmtId="0" fontId="50" fillId="29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/>
    <xf numFmtId="0" fontId="0" fillId="5" borderId="0" applyNumberFormat="0" applyBorder="0" applyAlignment="0" applyProtection="0">
      <alignment vertical="center"/>
    </xf>
    <xf numFmtId="0" fontId="14" fillId="0" borderId="0"/>
    <xf numFmtId="0" fontId="0" fillId="14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14" fillId="0" borderId="0"/>
    <xf numFmtId="0" fontId="51" fillId="16" borderId="0" applyNumberFormat="0" applyBorder="0" applyAlignment="0" applyProtection="0">
      <alignment vertical="center"/>
    </xf>
    <xf numFmtId="0" fontId="0" fillId="4" borderId="11" applyNumberFormat="0" applyFont="0" applyAlignment="0" applyProtection="0">
      <alignment vertical="center"/>
    </xf>
    <xf numFmtId="0" fontId="52" fillId="0" borderId="0"/>
    <xf numFmtId="0" fontId="0" fillId="14" borderId="0" applyNumberFormat="0" applyBorder="0" applyAlignment="0" applyProtection="0">
      <alignment vertical="center"/>
    </xf>
    <xf numFmtId="0" fontId="14" fillId="0" borderId="0"/>
    <xf numFmtId="0" fontId="0" fillId="4" borderId="11" applyNumberFormat="0" applyFont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51" fillId="16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0" fillId="19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14" fillId="0" borderId="0"/>
    <xf numFmtId="0" fontId="0" fillId="19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47" fillId="8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83" fillId="0" borderId="0"/>
    <xf numFmtId="41" fontId="14" fillId="0" borderId="0" applyFont="0" applyFill="0" applyBorder="0" applyAlignment="0" applyProtection="0"/>
    <xf numFmtId="0" fontId="0" fillId="16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84" fillId="9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58" fillId="9" borderId="0" applyNumberFormat="0" applyBorder="0" applyAlignment="0" applyProtection="0">
      <alignment vertical="center"/>
    </xf>
    <xf numFmtId="0" fontId="58" fillId="9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/>
    <xf numFmtId="0" fontId="0" fillId="16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/>
    <xf numFmtId="0" fontId="0" fillId="16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/>
    <xf numFmtId="0" fontId="0" fillId="16" borderId="0" applyNumberFormat="0" applyBorder="0" applyAlignment="0" applyProtection="0">
      <alignment vertical="center"/>
    </xf>
    <xf numFmtId="9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0" fillId="16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/>
    <xf numFmtId="0" fontId="0" fillId="21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/>
    <xf numFmtId="0" fontId="0" fillId="24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/>
    <xf numFmtId="43" fontId="69" fillId="0" borderId="0" applyFont="0" applyFill="0" applyBorder="0" applyAlignment="0" applyProtection="0">
      <alignment vertical="center"/>
    </xf>
    <xf numFmtId="0" fontId="0" fillId="0" borderId="0" applyNumberFormat="0" applyFill="0" applyBorder="0" applyAlignment="0" applyProtection="0">
      <alignment vertical="center"/>
    </xf>
    <xf numFmtId="43" fontId="69" fillId="0" borderId="0" applyFont="0" applyFill="0" applyBorder="0" applyAlignment="0" applyProtection="0">
      <alignment vertical="center"/>
    </xf>
    <xf numFmtId="0" fontId="0" fillId="0" borderId="0" applyNumberFormat="0" applyFill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2" fillId="0" borderId="0">
      <alignment vertical="center"/>
    </xf>
    <xf numFmtId="0" fontId="0" fillId="0" borderId="0">
      <alignment vertical="center"/>
    </xf>
    <xf numFmtId="0" fontId="58" fillId="9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58" fillId="9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/>
    <xf numFmtId="0" fontId="0" fillId="21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/>
    <xf numFmtId="0" fontId="0" fillId="21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/>
    <xf numFmtId="0" fontId="0" fillId="10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/>
    <xf numFmtId="0" fontId="62" fillId="0" borderId="0" applyNumberFormat="0" applyFill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/>
    <xf numFmtId="0" fontId="62" fillId="0" borderId="0" applyNumberFormat="0" applyFill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/>
    <xf numFmtId="0" fontId="51" fillId="18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/>
    <xf numFmtId="0" fontId="62" fillId="0" borderId="0" applyNumberFormat="0" applyFill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41" fontId="14" fillId="0" borderId="0" applyFont="0" applyFill="0" applyBorder="0" applyAlignment="0" applyProtection="0"/>
    <xf numFmtId="0" fontId="0" fillId="24" borderId="0" applyNumberFormat="0" applyBorder="0" applyAlignment="0" applyProtection="0">
      <alignment vertical="center"/>
    </xf>
    <xf numFmtId="41" fontId="14" fillId="0" borderId="0" applyFont="0" applyFill="0" applyBorder="0" applyAlignment="0" applyProtection="0"/>
    <xf numFmtId="0" fontId="0" fillId="24" borderId="0" applyNumberFormat="0" applyBorder="0" applyAlignment="0" applyProtection="0">
      <alignment vertical="center"/>
    </xf>
    <xf numFmtId="0" fontId="72" fillId="5" borderId="15" applyNumberFormat="0" applyAlignment="0" applyProtection="0">
      <alignment vertical="center"/>
    </xf>
    <xf numFmtId="0" fontId="14" fillId="0" borderId="0">
      <alignment vertical="center"/>
    </xf>
    <xf numFmtId="0" fontId="0" fillId="14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/>
    <xf numFmtId="0" fontId="22" fillId="0" borderId="0">
      <alignment vertical="center"/>
    </xf>
    <xf numFmtId="0" fontId="0" fillId="14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47" fillId="12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/>
    <xf numFmtId="0" fontId="51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51" fillId="18" borderId="0" applyNumberFormat="0" applyBorder="0" applyAlignment="0" applyProtection="0">
      <alignment vertical="center"/>
    </xf>
    <xf numFmtId="0" fontId="85" fillId="11" borderId="0" applyNumberFormat="0"/>
    <xf numFmtId="0" fontId="51" fillId="11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50" fillId="18" borderId="0" applyNumberFormat="0" applyBorder="0" applyAlignment="0" applyProtection="0">
      <alignment vertical="center"/>
    </xf>
    <xf numFmtId="0" fontId="47" fillId="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5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14" fillId="4" borderId="11" applyNumberFormat="0" applyFont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14" fillId="4" borderId="11" applyNumberFormat="0" applyFont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/>
    <xf numFmtId="0" fontId="62" fillId="0" borderId="22" applyNumberFormat="0" applyFill="0" applyAlignment="0" applyProtection="0">
      <alignment vertical="center"/>
    </xf>
    <xf numFmtId="0" fontId="51" fillId="18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/>
    <xf numFmtId="0" fontId="51" fillId="18" borderId="0" applyNumberFormat="0" applyBorder="0" applyAlignment="0" applyProtection="0">
      <alignment vertical="center"/>
    </xf>
    <xf numFmtId="0" fontId="14" fillId="0" borderId="0"/>
    <xf numFmtId="0" fontId="0" fillId="18" borderId="0" applyNumberFormat="0" applyBorder="0" applyAlignment="0" applyProtection="0">
      <alignment vertical="center"/>
    </xf>
    <xf numFmtId="0" fontId="62" fillId="0" borderId="22" applyNumberFormat="0" applyFill="0" applyAlignment="0" applyProtection="0">
      <alignment vertical="center"/>
    </xf>
    <xf numFmtId="0" fontId="14" fillId="0" borderId="0"/>
    <xf numFmtId="0" fontId="51" fillId="16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0" borderId="26" applyNumberFormat="0" applyFill="0" applyAlignment="0" applyProtection="0">
      <alignment vertical="center"/>
    </xf>
    <xf numFmtId="0" fontId="51" fillId="10" borderId="0" applyNumberFormat="0" applyBorder="0" applyAlignment="0" applyProtection="0">
      <alignment vertical="center"/>
    </xf>
    <xf numFmtId="0" fontId="51" fillId="10" borderId="0" applyNumberFormat="0" applyBorder="0" applyAlignment="0" applyProtection="0">
      <alignment vertical="center"/>
    </xf>
    <xf numFmtId="0" fontId="51" fillId="10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47" fillId="12" borderId="0" applyNumberFormat="0" applyBorder="0" applyAlignment="0" applyProtection="0">
      <alignment vertical="center"/>
    </xf>
    <xf numFmtId="0" fontId="0" fillId="0" borderId="26" applyNumberFormat="0" applyFill="0" applyAlignment="0" applyProtection="0">
      <alignment vertical="center"/>
    </xf>
    <xf numFmtId="0" fontId="51" fillId="14" borderId="0" applyNumberFormat="0" applyBorder="0" applyAlignment="0" applyProtection="0">
      <alignment vertical="center"/>
    </xf>
    <xf numFmtId="0" fontId="51" fillId="14" borderId="0" applyNumberFormat="0" applyBorder="0" applyAlignment="0" applyProtection="0">
      <alignment vertical="center"/>
    </xf>
    <xf numFmtId="0" fontId="51" fillId="14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/>
    <xf numFmtId="0" fontId="50" fillId="18" borderId="0" applyNumberFormat="0" applyBorder="0" applyAlignment="0" applyProtection="0">
      <alignment vertical="center"/>
    </xf>
    <xf numFmtId="0" fontId="50" fillId="18" borderId="0" applyNumberFormat="0" applyBorder="0" applyAlignment="0" applyProtection="0">
      <alignment vertical="center"/>
    </xf>
    <xf numFmtId="0" fontId="42" fillId="5" borderId="15" applyNumberFormat="0" applyAlignment="0" applyProtection="0">
      <alignment vertical="center"/>
    </xf>
    <xf numFmtId="0" fontId="50" fillId="18" borderId="0" applyNumberFormat="0" applyBorder="0" applyAlignment="0" applyProtection="0">
      <alignment vertical="center"/>
    </xf>
    <xf numFmtId="41" fontId="14" fillId="0" borderId="0" applyFont="0" applyFill="0" applyBorder="0" applyAlignment="0" applyProtection="0"/>
    <xf numFmtId="0" fontId="50" fillId="18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0" borderId="0"/>
    <xf numFmtId="0" fontId="0" fillId="18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/>
    <xf numFmtId="0" fontId="50" fillId="30" borderId="0" applyNumberFormat="0" applyBorder="0" applyAlignment="0" applyProtection="0">
      <alignment vertical="center"/>
    </xf>
    <xf numFmtId="0" fontId="50" fillId="30" borderId="0" applyNumberFormat="0" applyBorder="0" applyAlignment="0" applyProtection="0">
      <alignment vertical="center"/>
    </xf>
    <xf numFmtId="0" fontId="50" fillId="30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/>
    <xf numFmtId="193" fontId="14" fillId="0" borderId="0" applyFill="0" applyBorder="0" applyAlignment="0" applyProtection="0">
      <alignment horizontal="left"/>
    </xf>
    <xf numFmtId="43" fontId="14" fillId="0" borderId="0" applyFont="0" applyFill="0" applyBorder="0" applyAlignment="0" applyProtection="0">
      <alignment vertical="center"/>
    </xf>
    <xf numFmtId="0" fontId="50" fillId="30" borderId="0" applyNumberFormat="0" applyBorder="0" applyAlignment="0" applyProtection="0">
      <alignment vertical="center"/>
    </xf>
    <xf numFmtId="0" fontId="50" fillId="30" borderId="0" applyNumberFormat="0" applyBorder="0" applyAlignment="0" applyProtection="0">
      <alignment vertical="center"/>
    </xf>
    <xf numFmtId="0" fontId="50" fillId="30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10" fillId="0" borderId="0" applyFill="0" applyBorder="0" applyAlignment="0"/>
    <xf numFmtId="0" fontId="51" fillId="5" borderId="0" applyNumberFormat="0" applyBorder="0" applyAlignment="0" applyProtection="0">
      <alignment vertical="center"/>
    </xf>
    <xf numFmtId="0" fontId="10" fillId="0" borderId="0" applyFill="0" applyBorder="0" applyAlignment="0"/>
    <xf numFmtId="0" fontId="10" fillId="0" borderId="0"/>
    <xf numFmtId="0" fontId="0" fillId="5" borderId="0" applyNumberFormat="0" applyBorder="0" applyAlignment="0" applyProtection="0">
      <alignment vertical="center"/>
    </xf>
    <xf numFmtId="0" fontId="10" fillId="0" borderId="0"/>
    <xf numFmtId="0" fontId="0" fillId="5" borderId="0" applyNumberFormat="0" applyBorder="0" applyAlignment="0" applyProtection="0">
      <alignment vertical="center"/>
    </xf>
    <xf numFmtId="194" fontId="14" fillId="0" borderId="0" applyFont="0" applyFill="0" applyBorder="0" applyAlignment="0" applyProtection="0"/>
    <xf numFmtId="0" fontId="10" fillId="0" borderId="0"/>
    <xf numFmtId="0" fontId="82" fillId="8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74" fillId="0" borderId="0">
      <alignment horizontal="center" wrapText="1"/>
      <protection locked="0"/>
    </xf>
    <xf numFmtId="0" fontId="47" fillId="8" borderId="0" applyNumberFormat="0" applyBorder="0" applyAlignment="0" applyProtection="0">
      <alignment vertical="center"/>
    </xf>
    <xf numFmtId="0" fontId="86" fillId="0" borderId="0"/>
    <xf numFmtId="195" fontId="52" fillId="0" borderId="0" applyFill="0" applyBorder="0" applyAlignment="0"/>
    <xf numFmtId="43" fontId="14" fillId="0" borderId="0" applyFont="0" applyFill="0" applyBorder="0" applyAlignment="0" applyProtection="0"/>
    <xf numFmtId="0" fontId="80" fillId="0" borderId="0" applyFill="0" applyBorder="0">
      <alignment horizontal="right"/>
    </xf>
    <xf numFmtId="0" fontId="52" fillId="0" borderId="0" applyFill="0" applyBorder="0">
      <alignment horizontal="right"/>
    </xf>
    <xf numFmtId="0" fontId="79" fillId="0" borderId="24"/>
    <xf numFmtId="43" fontId="14" fillId="0" borderId="0" applyFont="0" applyFill="0" applyBorder="0" applyAlignment="0" applyProtection="0"/>
    <xf numFmtId="0" fontId="87" fillId="0" borderId="1">
      <alignment horizontal="center"/>
    </xf>
    <xf numFmtId="0" fontId="88" fillId="0" borderId="27" applyNumberFormat="0" applyFill="0" applyAlignment="0" applyProtection="0">
      <alignment vertical="center"/>
    </xf>
    <xf numFmtId="196" fontId="53" fillId="0" borderId="0"/>
    <xf numFmtId="196" fontId="53" fillId="0" borderId="0"/>
    <xf numFmtId="196" fontId="53" fillId="0" borderId="0"/>
    <xf numFmtId="196" fontId="53" fillId="0" borderId="0"/>
    <xf numFmtId="0" fontId="9" fillId="0" borderId="23" applyNumberFormat="0" applyFill="0" applyAlignment="0" applyProtection="0">
      <alignment vertical="center"/>
    </xf>
    <xf numFmtId="196" fontId="53" fillId="0" borderId="0"/>
    <xf numFmtId="0" fontId="9" fillId="0" borderId="25" applyNumberFormat="0" applyFill="0" applyAlignment="0" applyProtection="0">
      <alignment vertical="center"/>
    </xf>
    <xf numFmtId="196" fontId="53" fillId="0" borderId="0"/>
    <xf numFmtId="0" fontId="89" fillId="0" borderId="21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196" fontId="53" fillId="0" borderId="0"/>
    <xf numFmtId="0" fontId="9" fillId="0" borderId="23" applyNumberFormat="0" applyFill="0" applyAlignment="0" applyProtection="0">
      <alignment vertical="center"/>
    </xf>
    <xf numFmtId="196" fontId="53" fillId="0" borderId="0"/>
    <xf numFmtId="0" fontId="58" fillId="9" borderId="0" applyNumberFormat="0" applyBorder="0" applyAlignment="0" applyProtection="0">
      <alignment vertical="center"/>
    </xf>
    <xf numFmtId="0" fontId="14" fillId="0" borderId="0"/>
    <xf numFmtId="41" fontId="53" fillId="0" borderId="0" applyFont="0" applyFill="0" applyBorder="0" applyAlignment="0" applyProtection="0"/>
    <xf numFmtId="43" fontId="14" fillId="0" borderId="0" applyFont="0" applyFill="0" applyBorder="0" applyAlignment="0" applyProtection="0">
      <alignment vertical="center"/>
    </xf>
    <xf numFmtId="188" fontId="18" fillId="0" borderId="0" applyFont="0" applyFill="0" applyBorder="0" applyAlignment="0" applyProtection="0"/>
    <xf numFmtId="43" fontId="14" fillId="0" borderId="0" applyFont="0" applyFill="0" applyBorder="0" applyAlignment="0" applyProtection="0">
      <alignment vertical="center"/>
    </xf>
    <xf numFmtId="197" fontId="18" fillId="0" borderId="0"/>
    <xf numFmtId="0" fontId="90" fillId="0" borderId="0" applyNumberFormat="0" applyAlignment="0">
      <alignment horizontal="left"/>
    </xf>
    <xf numFmtId="0" fontId="14" fillId="0" borderId="0"/>
    <xf numFmtId="0" fontId="14" fillId="0" borderId="0"/>
    <xf numFmtId="198" fontId="78" fillId="0" borderId="0" applyFont="0" applyFill="0" applyBorder="0" applyAlignment="0" applyProtection="0"/>
    <xf numFmtId="15" fontId="63" fillId="0" borderId="0"/>
    <xf numFmtId="199" fontId="18" fillId="0" borderId="0" applyFont="0" applyFill="0" applyBorder="0" applyAlignment="0" applyProtection="0"/>
    <xf numFmtId="200" fontId="91" fillId="0" borderId="0">
      <alignment horizontal="right"/>
    </xf>
    <xf numFmtId="0" fontId="52" fillId="0" borderId="0"/>
    <xf numFmtId="0" fontId="68" fillId="8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4" fillId="0" borderId="0"/>
    <xf numFmtId="0" fontId="14" fillId="0" borderId="0"/>
    <xf numFmtId="0" fontId="53" fillId="0" borderId="0"/>
    <xf numFmtId="0" fontId="53" fillId="0" borderId="0"/>
    <xf numFmtId="0" fontId="22" fillId="14" borderId="16" applyNumberFormat="0" applyAlignment="0" applyProtection="0">
      <alignment vertical="center"/>
    </xf>
    <xf numFmtId="0" fontId="53" fillId="0" borderId="0"/>
    <xf numFmtId="0" fontId="53" fillId="0" borderId="0"/>
    <xf numFmtId="0" fontId="50" fillId="25" borderId="0" applyNumberFormat="0" applyBorder="0" applyAlignment="0" applyProtection="0">
      <alignment vertical="center"/>
    </xf>
    <xf numFmtId="0" fontId="14" fillId="0" borderId="0"/>
    <xf numFmtId="0" fontId="14" fillId="0" borderId="0"/>
    <xf numFmtId="38" fontId="67" fillId="14" borderId="0" applyBorder="0" applyAlignment="0" applyProtection="0"/>
    <xf numFmtId="0" fontId="0" fillId="9" borderId="0" applyNumberFormat="0" applyBorder="0" applyAlignment="0" applyProtection="0">
      <alignment vertical="center"/>
    </xf>
    <xf numFmtId="0" fontId="50" fillId="18" borderId="0" applyNumberFormat="0" applyBorder="0" applyAlignment="0" applyProtection="0">
      <alignment vertical="center"/>
    </xf>
    <xf numFmtId="0" fontId="92" fillId="0" borderId="28" applyNumberFormat="0" applyAlignment="0" applyProtection="0">
      <alignment horizontal="left" vertical="center"/>
    </xf>
    <xf numFmtId="0" fontId="50" fillId="18" borderId="0" applyNumberFormat="0" applyBorder="0" applyAlignment="0" applyProtection="0">
      <alignment vertical="center"/>
    </xf>
    <xf numFmtId="0" fontId="92" fillId="0" borderId="29">
      <alignment horizontal="left" vertical="center"/>
    </xf>
    <xf numFmtId="0" fontId="51" fillId="20" borderId="0" applyNumberFormat="0" applyBorder="0" applyAlignment="0" applyProtection="0">
      <alignment vertical="center"/>
    </xf>
    <xf numFmtId="0" fontId="66" fillId="0" borderId="0"/>
    <xf numFmtId="43" fontId="14" fillId="0" borderId="0" applyFont="0" applyFill="0" applyBorder="0" applyAlignment="0" applyProtection="0"/>
    <xf numFmtId="177" fontId="14" fillId="31" borderId="0"/>
    <xf numFmtId="43" fontId="14" fillId="0" borderId="0" applyFont="0" applyFill="0" applyBorder="0" applyAlignment="0" applyProtection="0"/>
    <xf numFmtId="177" fontId="14" fillId="31" borderId="0"/>
    <xf numFmtId="0" fontId="61" fillId="6" borderId="15" applyNumberFormat="0" applyAlignment="0" applyProtection="0">
      <alignment vertical="center"/>
    </xf>
    <xf numFmtId="0" fontId="65" fillId="10" borderId="0" applyNumberFormat="0" applyBorder="0" applyAlignment="0" applyProtection="0">
      <alignment vertical="center"/>
    </xf>
    <xf numFmtId="0" fontId="51" fillId="20" borderId="0" applyNumberFormat="0" applyBorder="0" applyAlignment="0" applyProtection="0">
      <alignment vertical="center"/>
    </xf>
    <xf numFmtId="0" fontId="22" fillId="0" borderId="0"/>
    <xf numFmtId="0" fontId="14" fillId="0" borderId="0"/>
    <xf numFmtId="177" fontId="14" fillId="31" borderId="0"/>
    <xf numFmtId="177" fontId="14" fillId="31" borderId="0"/>
    <xf numFmtId="38" fontId="93" fillId="0" borderId="0"/>
    <xf numFmtId="38" fontId="94" fillId="0" borderId="0"/>
    <xf numFmtId="38" fontId="95" fillId="0" borderId="0"/>
    <xf numFmtId="38" fontId="80" fillId="0" borderId="0"/>
    <xf numFmtId="0" fontId="91" fillId="0" borderId="0"/>
    <xf numFmtId="0" fontId="47" fillId="8" borderId="0" applyNumberFormat="0" applyBorder="0" applyAlignment="0" applyProtection="0">
      <alignment vertical="center"/>
    </xf>
    <xf numFmtId="0" fontId="91" fillId="0" borderId="0"/>
    <xf numFmtId="0" fontId="52" fillId="0" borderId="0" applyFont="0" applyFill="0">
      <alignment horizontal="fill"/>
    </xf>
    <xf numFmtId="0" fontId="14" fillId="0" borderId="0"/>
    <xf numFmtId="177" fontId="14" fillId="26" borderId="0"/>
    <xf numFmtId="177" fontId="14" fillId="26" borderId="0"/>
    <xf numFmtId="177" fontId="14" fillId="26" borderId="0"/>
    <xf numFmtId="177" fontId="14" fillId="26" borderId="0"/>
    <xf numFmtId="201" fontId="14" fillId="0" borderId="0" applyFont="0" applyFill="0" applyBorder="0" applyAlignment="0" applyProtection="0"/>
    <xf numFmtId="0" fontId="18" fillId="0" borderId="0"/>
    <xf numFmtId="0" fontId="14" fillId="0" borderId="0"/>
    <xf numFmtId="0" fontId="67" fillId="14" borderId="2"/>
    <xf numFmtId="39" fontId="14" fillId="0" borderId="0"/>
    <xf numFmtId="10" fontId="53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22" fillId="0" borderId="0">
      <alignment vertical="center"/>
    </xf>
    <xf numFmtId="0" fontId="51" fillId="34" borderId="0" applyNumberFormat="0" applyBorder="0" applyAlignment="0" applyProtection="0">
      <alignment vertical="center"/>
    </xf>
    <xf numFmtId="202" fontId="96" fillId="0" borderId="0"/>
    <xf numFmtId="193" fontId="14" fillId="0" borderId="0" applyFill="0" applyBorder="0" applyAlignment="0" applyProtection="0">
      <alignment horizontal="left"/>
    </xf>
    <xf numFmtId="193" fontId="14" fillId="0" borderId="0" applyFill="0" applyBorder="0" applyAlignment="0" applyProtection="0">
      <alignment horizontal="left"/>
    </xf>
    <xf numFmtId="193" fontId="14" fillId="0" borderId="0" applyFill="0" applyBorder="0" applyAlignment="0" applyProtection="0">
      <alignment horizontal="left"/>
    </xf>
    <xf numFmtId="193" fontId="14" fillId="0" borderId="0" applyFill="0" applyBorder="0" applyAlignment="0" applyProtection="0">
      <alignment horizontal="left"/>
    </xf>
    <xf numFmtId="193" fontId="14" fillId="0" borderId="0" applyFill="0" applyBorder="0" applyAlignment="0" applyProtection="0">
      <alignment horizontal="left"/>
    </xf>
    <xf numFmtId="0" fontId="14" fillId="4" borderId="11" applyNumberFormat="0" applyFont="0" applyAlignment="0" applyProtection="0">
      <alignment vertical="center"/>
    </xf>
    <xf numFmtId="0" fontId="97" fillId="0" borderId="2">
      <alignment horizontal="center"/>
    </xf>
    <xf numFmtId="0" fontId="14" fillId="0" borderId="0">
      <alignment vertical="center"/>
    </xf>
    <xf numFmtId="0" fontId="0" fillId="0" borderId="0">
      <alignment vertical="center"/>
    </xf>
    <xf numFmtId="0" fontId="97" fillId="0" borderId="0">
      <alignment horizontal="center" vertical="center"/>
    </xf>
    <xf numFmtId="0" fontId="98" fillId="0" borderId="0" applyNumberFormat="0" applyFill="0">
      <alignment horizontal="left" vertical="center"/>
    </xf>
    <xf numFmtId="0" fontId="98" fillId="0" borderId="0" applyNumberFormat="0" applyFill="0">
      <alignment horizontal="left" vertical="center"/>
    </xf>
    <xf numFmtId="0" fontId="79" fillId="0" borderId="0"/>
    <xf numFmtId="43" fontId="14" fillId="0" borderId="0" applyFont="0" applyFill="0" applyBorder="0" applyAlignment="0" applyProtection="0"/>
    <xf numFmtId="40" fontId="99" fillId="0" borderId="0" applyBorder="0">
      <alignment horizontal="right"/>
    </xf>
    <xf numFmtId="0" fontId="100" fillId="7" borderId="17" applyNumberFormat="0" applyAlignment="0" applyProtection="0">
      <alignment vertical="center"/>
    </xf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58" fillId="9" borderId="0" applyNumberFormat="0" applyBorder="0" applyAlignment="0" applyProtection="0">
      <alignment vertical="center"/>
    </xf>
    <xf numFmtId="0" fontId="56" fillId="0" borderId="20" applyNumberFormat="0" applyFill="0" applyAlignment="0" applyProtection="0">
      <alignment vertical="center"/>
    </xf>
    <xf numFmtId="0" fontId="89" fillId="0" borderId="21" applyNumberFormat="0" applyFill="0" applyAlignment="0" applyProtection="0">
      <alignment vertical="center"/>
    </xf>
    <xf numFmtId="0" fontId="56" fillId="0" borderId="20" applyNumberFormat="0" applyFill="0" applyAlignment="0" applyProtection="0">
      <alignment vertical="center"/>
    </xf>
    <xf numFmtId="0" fontId="56" fillId="0" borderId="20" applyNumberFormat="0" applyFill="0" applyAlignment="0" applyProtection="0">
      <alignment vertical="center"/>
    </xf>
    <xf numFmtId="0" fontId="14" fillId="0" borderId="0">
      <alignment vertical="center"/>
    </xf>
    <xf numFmtId="0" fontId="0" fillId="0" borderId="21" applyNumberFormat="0" applyFill="0" applyAlignment="0" applyProtection="0">
      <alignment vertical="center"/>
    </xf>
    <xf numFmtId="0" fontId="22" fillId="0" borderId="0">
      <alignment vertical="center"/>
    </xf>
    <xf numFmtId="0" fontId="0" fillId="0" borderId="21" applyNumberFormat="0" applyFill="0" applyAlignment="0" applyProtection="0">
      <alignment vertical="center"/>
    </xf>
    <xf numFmtId="0" fontId="0" fillId="0" borderId="21" applyNumberFormat="0" applyFill="0" applyAlignment="0" applyProtection="0">
      <alignment vertical="center"/>
    </xf>
    <xf numFmtId="0" fontId="0" fillId="0" borderId="0" applyNumberFormat="0" applyFill="0" applyBorder="0" applyAlignment="0" applyProtection="0">
      <alignment vertical="center"/>
    </xf>
    <xf numFmtId="0" fontId="58" fillId="9" borderId="0" applyNumberFormat="0" applyBorder="0" applyAlignment="0" applyProtection="0">
      <alignment vertical="center"/>
    </xf>
    <xf numFmtId="0" fontId="88" fillId="0" borderId="27" applyNumberFormat="0" applyFill="0" applyAlignment="0" applyProtection="0">
      <alignment vertical="center"/>
    </xf>
    <xf numFmtId="0" fontId="101" fillId="0" borderId="27" applyNumberFormat="0" applyFill="0" applyAlignment="0" applyProtection="0">
      <alignment vertical="center"/>
    </xf>
    <xf numFmtId="0" fontId="14" fillId="0" borderId="0"/>
    <xf numFmtId="43" fontId="14" fillId="0" borderId="0" applyFont="0" applyFill="0" applyBorder="0" applyAlignment="0" applyProtection="0"/>
    <xf numFmtId="0" fontId="101" fillId="0" borderId="27" applyNumberFormat="0" applyFill="0" applyAlignment="0" applyProtection="0">
      <alignment vertical="center"/>
    </xf>
    <xf numFmtId="0" fontId="88" fillId="0" borderId="27" applyNumberFormat="0" applyFill="0" applyAlignment="0" applyProtection="0">
      <alignment vertical="center"/>
    </xf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88" fillId="0" borderId="27" applyNumberFormat="0" applyFill="0" applyAlignment="0" applyProtection="0">
      <alignment vertical="center"/>
    </xf>
    <xf numFmtId="0" fontId="88" fillId="0" borderId="27" applyNumberFormat="0" applyFill="0" applyAlignment="0" applyProtection="0">
      <alignment vertical="center"/>
    </xf>
    <xf numFmtId="43" fontId="14" fillId="0" borderId="0" applyFont="0" applyFill="0" applyBorder="0" applyAlignment="0" applyProtection="0"/>
    <xf numFmtId="0" fontId="88" fillId="0" borderId="27" applyNumberFormat="0" applyFill="0" applyAlignment="0" applyProtection="0">
      <alignment vertical="center"/>
    </xf>
    <xf numFmtId="0" fontId="0" fillId="0" borderId="27" applyNumberFormat="0" applyFill="0" applyAlignment="0" applyProtection="0">
      <alignment vertical="center"/>
    </xf>
    <xf numFmtId="0" fontId="0" fillId="0" borderId="27" applyNumberFormat="0" applyFill="0" applyAlignment="0" applyProtection="0">
      <alignment vertical="center"/>
    </xf>
    <xf numFmtId="0" fontId="0" fillId="0" borderId="27" applyNumberFormat="0" applyFill="0" applyAlignment="0" applyProtection="0">
      <alignment vertical="center"/>
    </xf>
    <xf numFmtId="0" fontId="45" fillId="7" borderId="17" applyNumberFormat="0" applyAlignment="0" applyProtection="0">
      <alignment vertical="center"/>
    </xf>
    <xf numFmtId="0" fontId="0" fillId="0" borderId="27" applyNumberFormat="0" applyFill="0" applyAlignment="0" applyProtection="0">
      <alignment vertical="center"/>
    </xf>
    <xf numFmtId="0" fontId="62" fillId="0" borderId="22" applyNumberFormat="0" applyFill="0" applyAlignment="0" applyProtection="0">
      <alignment vertical="center"/>
    </xf>
    <xf numFmtId="0" fontId="102" fillId="0" borderId="26" applyNumberFormat="0" applyFill="0" applyAlignment="0" applyProtection="0">
      <alignment vertical="center"/>
    </xf>
    <xf numFmtId="43" fontId="14" fillId="0" borderId="0" applyFont="0" applyFill="0" applyBorder="0" applyAlignment="0" applyProtection="0"/>
    <xf numFmtId="0" fontId="102" fillId="0" borderId="26" applyNumberFormat="0" applyFill="0" applyAlignment="0" applyProtection="0">
      <alignment vertical="center"/>
    </xf>
    <xf numFmtId="0" fontId="62" fillId="0" borderId="22" applyNumberFormat="0" applyFill="0" applyAlignment="0" applyProtection="0">
      <alignment vertical="center"/>
    </xf>
    <xf numFmtId="43" fontId="14" fillId="0" borderId="0" applyFont="0" applyFill="0" applyBorder="0" applyAlignment="0" applyProtection="0"/>
    <xf numFmtId="0" fontId="62" fillId="0" borderId="22" applyNumberFormat="0" applyFill="0" applyAlignment="0" applyProtection="0">
      <alignment vertical="center"/>
    </xf>
    <xf numFmtId="0" fontId="0" fillId="0" borderId="26" applyNumberFormat="0" applyFill="0" applyAlignment="0" applyProtection="0">
      <alignment vertical="center"/>
    </xf>
    <xf numFmtId="0" fontId="0" fillId="0" borderId="26" applyNumberFormat="0" applyFill="0" applyAlignment="0" applyProtection="0">
      <alignment vertical="center"/>
    </xf>
    <xf numFmtId="43" fontId="14" fillId="0" borderId="0" applyFont="0" applyFill="0" applyBorder="0" applyAlignment="0" applyProtection="0"/>
    <xf numFmtId="0" fontId="62" fillId="0" borderId="0" applyNumberFormat="0" applyFill="0" applyBorder="0" applyAlignment="0" applyProtection="0">
      <alignment vertical="center"/>
    </xf>
    <xf numFmtId="43" fontId="14" fillId="0" borderId="0" applyFont="0" applyFill="0" applyBorder="0" applyAlignment="0" applyProtection="0"/>
    <xf numFmtId="0" fontId="62" fillId="0" borderId="0" applyNumberFormat="0" applyFill="0" applyBorder="0" applyAlignment="0" applyProtection="0">
      <alignment vertical="center"/>
    </xf>
    <xf numFmtId="43" fontId="14" fillId="0" borderId="0" applyFont="0" applyFill="0" applyBorder="0" applyAlignment="0" applyProtection="0"/>
    <xf numFmtId="0" fontId="102" fillId="0" borderId="0" applyNumberFormat="0" applyFill="0" applyBorder="0" applyAlignment="0" applyProtection="0">
      <alignment vertical="center"/>
    </xf>
    <xf numFmtId="43" fontId="14" fillId="0" borderId="0" applyFont="0" applyFill="0" applyBorder="0" applyAlignment="0" applyProtection="0"/>
    <xf numFmtId="0" fontId="102" fillId="0" borderId="0" applyNumberFormat="0" applyFill="0" applyBorder="0" applyAlignment="0" applyProtection="0">
      <alignment vertical="center"/>
    </xf>
    <xf numFmtId="43" fontId="69" fillId="0" borderId="0" applyFont="0" applyFill="0" applyBorder="0" applyAlignment="0" applyProtection="0">
      <alignment vertical="center"/>
    </xf>
    <xf numFmtId="0" fontId="0" fillId="0" borderId="0" applyNumberFormat="0" applyFill="0" applyBorder="0" applyAlignment="0" applyProtection="0">
      <alignment vertical="center"/>
    </xf>
    <xf numFmtId="0" fontId="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14" fillId="0" borderId="0">
      <alignment vertical="center"/>
    </xf>
    <xf numFmtId="0" fontId="70" fillId="0" borderId="0" applyNumberFormat="0" applyFill="0" applyBorder="0" applyAlignment="0" applyProtection="0">
      <alignment vertical="center"/>
    </xf>
    <xf numFmtId="0" fontId="66" fillId="0" borderId="0"/>
    <xf numFmtId="0" fontId="58" fillId="9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58" fillId="9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/>
    <xf numFmtId="0" fontId="38" fillId="0" borderId="0" applyNumberFormat="0" applyFill="0" applyBorder="0" applyAlignment="0" applyProtection="0">
      <alignment vertical="center"/>
    </xf>
    <xf numFmtId="0" fontId="58" fillId="9" borderId="0" applyNumberFormat="0" applyBorder="0" applyAlignment="0" applyProtection="0">
      <alignment vertical="center"/>
    </xf>
    <xf numFmtId="0" fontId="64" fillId="0" borderId="0" applyFont="0" applyFill="0" applyBorder="0" applyAlignment="0" applyProtection="0"/>
    <xf numFmtId="0" fontId="58" fillId="9" borderId="0" applyNumberFormat="0" applyBorder="0" applyAlignment="0" applyProtection="0">
      <alignment vertical="center"/>
    </xf>
    <xf numFmtId="0" fontId="58" fillId="9" borderId="0" applyNumberFormat="0" applyBorder="0" applyAlignment="0" applyProtection="0">
      <alignment vertical="center"/>
    </xf>
    <xf numFmtId="0" fontId="58" fillId="9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58" fillId="9" borderId="0" applyNumberFormat="0" applyBorder="0" applyAlignment="0" applyProtection="0">
      <alignment vertical="center"/>
    </xf>
    <xf numFmtId="0" fontId="58" fillId="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58" fillId="9" borderId="0" applyNumberFormat="0" applyBorder="0" applyAlignment="0" applyProtection="0">
      <alignment vertical="center"/>
    </xf>
    <xf numFmtId="0" fontId="58" fillId="9" borderId="0" applyNumberFormat="0" applyBorder="0" applyAlignment="0" applyProtection="0">
      <alignment vertical="center"/>
    </xf>
    <xf numFmtId="0" fontId="58" fillId="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58" fillId="9" borderId="0" applyNumberFormat="0" applyBorder="0" applyAlignment="0" applyProtection="0">
      <alignment vertical="center"/>
    </xf>
    <xf numFmtId="0" fontId="58" fillId="9" borderId="0" applyNumberFormat="0" applyBorder="0" applyAlignment="0" applyProtection="0">
      <alignment vertical="center"/>
    </xf>
    <xf numFmtId="0" fontId="58" fillId="9" borderId="0" applyNumberFormat="0" applyBorder="0" applyAlignment="0" applyProtection="0">
      <alignment vertical="center"/>
    </xf>
    <xf numFmtId="0" fontId="58" fillId="9" borderId="0" applyNumberFormat="0" applyBorder="0" applyAlignment="0" applyProtection="0">
      <alignment vertical="center"/>
    </xf>
    <xf numFmtId="0" fontId="58" fillId="9" borderId="0" applyNumberFormat="0" applyBorder="0" applyAlignment="0" applyProtection="0">
      <alignment vertical="center"/>
    </xf>
    <xf numFmtId="0" fontId="58" fillId="9" borderId="0" applyNumberFormat="0" applyBorder="0" applyAlignment="0" applyProtection="0">
      <alignment vertical="center"/>
    </xf>
    <xf numFmtId="0" fontId="58" fillId="9" borderId="0" applyNumberFormat="0" applyBorder="0" applyAlignment="0" applyProtection="0">
      <alignment vertical="center"/>
    </xf>
    <xf numFmtId="0" fontId="58" fillId="9" borderId="0" applyNumberFormat="0" applyBorder="0" applyAlignment="0" applyProtection="0">
      <alignment vertical="center"/>
    </xf>
    <xf numFmtId="0" fontId="14" fillId="0" borderId="0"/>
    <xf numFmtId="0" fontId="0" fillId="9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58" fillId="9" borderId="0" applyNumberFormat="0" applyBorder="0" applyAlignment="0" applyProtection="0">
      <alignment vertical="center"/>
    </xf>
    <xf numFmtId="0" fontId="58" fillId="9" borderId="0" applyNumberFormat="0" applyBorder="0" applyAlignment="0" applyProtection="0">
      <alignment vertical="center"/>
    </xf>
    <xf numFmtId="0" fontId="58" fillId="9" borderId="0" applyNumberFormat="0" applyBorder="0" applyAlignment="0" applyProtection="0">
      <alignment vertical="center"/>
    </xf>
    <xf numFmtId="0" fontId="84" fillId="9" borderId="0" applyNumberFormat="0" applyBorder="0" applyAlignment="0" applyProtection="0">
      <alignment vertical="center"/>
    </xf>
    <xf numFmtId="0" fontId="84" fillId="9" borderId="0" applyNumberFormat="0" applyBorder="0" applyAlignment="0" applyProtection="0">
      <alignment vertical="center"/>
    </xf>
    <xf numFmtId="0" fontId="84" fillId="9" borderId="0" applyNumberFormat="0" applyBorder="0" applyAlignment="0" applyProtection="0">
      <alignment vertical="center"/>
    </xf>
    <xf numFmtId="0" fontId="58" fillId="9" borderId="0" applyNumberFormat="0" applyBorder="0" applyAlignment="0" applyProtection="0">
      <alignment vertical="center"/>
    </xf>
    <xf numFmtId="0" fontId="58" fillId="9" borderId="0" applyNumberFormat="0" applyBorder="0" applyAlignment="0" applyProtection="0">
      <alignment vertical="center"/>
    </xf>
    <xf numFmtId="0" fontId="58" fillId="9" borderId="0" applyNumberFormat="0" applyBorder="0" applyAlignment="0" applyProtection="0">
      <alignment vertical="center"/>
    </xf>
    <xf numFmtId="0" fontId="54" fillId="9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/>
    <xf numFmtId="0" fontId="58" fillId="9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/>
    <xf numFmtId="0" fontId="58" fillId="9" borderId="0" applyNumberFormat="0" applyBorder="0" applyAlignment="0" applyProtection="0">
      <alignment vertical="center"/>
    </xf>
    <xf numFmtId="0" fontId="58" fillId="9" borderId="0" applyNumberFormat="0" applyBorder="0" applyAlignment="0" applyProtection="0">
      <alignment vertical="center"/>
    </xf>
    <xf numFmtId="0" fontId="58" fillId="9" borderId="0" applyNumberFormat="0" applyBorder="0" applyAlignment="0" applyProtection="0">
      <alignment vertical="center"/>
    </xf>
    <xf numFmtId="0" fontId="58" fillId="9" borderId="0" applyNumberFormat="0" applyBorder="0" applyAlignment="0" applyProtection="0">
      <alignment vertical="center"/>
    </xf>
    <xf numFmtId="0" fontId="58" fillId="9" borderId="0" applyNumberFormat="0" applyBorder="0" applyAlignment="0" applyProtection="0">
      <alignment vertical="center"/>
    </xf>
    <xf numFmtId="0" fontId="50" fillId="18" borderId="0" applyNumberFormat="0" applyBorder="0" applyAlignment="0" applyProtection="0">
      <alignment vertical="center"/>
    </xf>
    <xf numFmtId="0" fontId="58" fillId="9" borderId="0" applyNumberFormat="0" applyBorder="0" applyAlignment="0" applyProtection="0">
      <alignment vertical="center"/>
    </xf>
    <xf numFmtId="0" fontId="58" fillId="9" borderId="0" applyNumberFormat="0" applyBorder="0" applyAlignment="0" applyProtection="0">
      <alignment vertical="center"/>
    </xf>
    <xf numFmtId="0" fontId="58" fillId="9" borderId="0" applyNumberFormat="0" applyBorder="0" applyAlignment="0" applyProtection="0">
      <alignment vertical="center"/>
    </xf>
    <xf numFmtId="0" fontId="47" fillId="8" borderId="0" applyNumberFormat="0" applyBorder="0" applyAlignment="0" applyProtection="0">
      <alignment vertical="center"/>
    </xf>
    <xf numFmtId="0" fontId="58" fillId="9" borderId="0" applyNumberFormat="0" applyBorder="0" applyAlignment="0" applyProtection="0">
      <alignment vertical="center"/>
    </xf>
    <xf numFmtId="0" fontId="47" fillId="8" borderId="0" applyNumberFormat="0" applyBorder="0" applyAlignment="0" applyProtection="0">
      <alignment vertical="center"/>
    </xf>
    <xf numFmtId="0" fontId="58" fillId="9" borderId="0" applyNumberFormat="0" applyBorder="0" applyAlignment="0" applyProtection="0">
      <alignment vertical="center"/>
    </xf>
    <xf numFmtId="0" fontId="14" fillId="0" borderId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0" fontId="47" fillId="8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47" fillId="8" borderId="0" applyNumberFormat="0" applyBorder="0" applyAlignment="0" applyProtection="0">
      <alignment vertical="center"/>
    </xf>
    <xf numFmtId="0" fontId="14" fillId="0" borderId="0"/>
    <xf numFmtId="0" fontId="47" fillId="8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2" fillId="0" borderId="0">
      <alignment vertical="center"/>
    </xf>
    <xf numFmtId="0" fontId="14" fillId="0" borderId="0">
      <alignment vertical="center"/>
    </xf>
    <xf numFmtId="0" fontId="22" fillId="0" borderId="0">
      <alignment vertical="center"/>
    </xf>
    <xf numFmtId="0" fontId="65" fillId="10" borderId="0" applyNumberFormat="0" applyBorder="0" applyAlignment="0" applyProtection="0">
      <alignment vertical="center"/>
    </xf>
    <xf numFmtId="0" fontId="14" fillId="0" borderId="0"/>
    <xf numFmtId="0" fontId="14" fillId="4" borderId="11" applyNumberFormat="0" applyFont="0" applyAlignment="0" applyProtection="0">
      <alignment vertical="center"/>
    </xf>
    <xf numFmtId="0" fontId="22" fillId="0" borderId="0"/>
    <xf numFmtId="0" fontId="0" fillId="0" borderId="0">
      <alignment vertical="center"/>
    </xf>
    <xf numFmtId="0" fontId="22" fillId="0" borderId="0">
      <alignment vertical="center"/>
    </xf>
    <xf numFmtId="0" fontId="0" fillId="0" borderId="0">
      <alignment vertical="center"/>
    </xf>
    <xf numFmtId="0" fontId="50" fillId="35" borderId="0" applyNumberFormat="0" applyBorder="0" applyAlignment="0" applyProtection="0">
      <alignment vertical="center"/>
    </xf>
    <xf numFmtId="0" fontId="66" fillId="0" borderId="0"/>
    <xf numFmtId="0" fontId="9" fillId="0" borderId="23" applyNumberFormat="0" applyFill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22" fillId="0" borderId="0">
      <alignment vertical="center"/>
    </xf>
    <xf numFmtId="0" fontId="14" fillId="0" borderId="0">
      <alignment vertical="center"/>
    </xf>
    <xf numFmtId="0" fontId="22" fillId="0" borderId="0"/>
    <xf numFmtId="0" fontId="14" fillId="0" borderId="0"/>
    <xf numFmtId="0" fontId="51" fillId="35" borderId="0" applyNumberFormat="0" applyBorder="0" applyAlignment="0" applyProtection="0">
      <alignment vertical="center"/>
    </xf>
    <xf numFmtId="0" fontId="22" fillId="0" borderId="0">
      <alignment vertical="center"/>
    </xf>
    <xf numFmtId="0" fontId="22" fillId="20" borderId="0" applyNumberFormat="0" applyBorder="0" applyAlignment="0" applyProtection="0">
      <alignment vertical="center"/>
    </xf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2" fillId="0" borderId="0">
      <alignment vertical="center"/>
    </xf>
    <xf numFmtId="0" fontId="14" fillId="0" borderId="0">
      <alignment vertical="center"/>
    </xf>
    <xf numFmtId="0" fontId="72" fillId="5" borderId="15" applyNumberFormat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42" fillId="5" borderId="15" applyNumberFormat="0" applyAlignment="0" applyProtection="0">
      <alignment vertical="center"/>
    </xf>
    <xf numFmtId="0" fontId="14" fillId="0" borderId="0">
      <alignment vertical="center"/>
    </xf>
    <xf numFmtId="0" fontId="42" fillId="5" borderId="15" applyNumberFormat="0" applyAlignment="0" applyProtection="0">
      <alignment vertical="center"/>
    </xf>
    <xf numFmtId="0" fontId="14" fillId="0" borderId="0">
      <alignment vertical="center"/>
    </xf>
    <xf numFmtId="0" fontId="0" fillId="0" borderId="0">
      <alignment vertical="center"/>
    </xf>
    <xf numFmtId="0" fontId="22" fillId="0" borderId="0">
      <alignment vertical="center"/>
    </xf>
    <xf numFmtId="0" fontId="22" fillId="14" borderId="16" applyNumberFormat="0" applyAlignment="0" applyProtection="0">
      <alignment vertical="center"/>
    </xf>
    <xf numFmtId="0" fontId="0" fillId="0" borderId="0">
      <alignment vertical="center"/>
    </xf>
    <xf numFmtId="0" fontId="14" fillId="0" borderId="0"/>
    <xf numFmtId="0" fontId="14" fillId="0" borderId="0">
      <alignment vertical="center"/>
    </xf>
    <xf numFmtId="0" fontId="22" fillId="0" borderId="0">
      <alignment vertical="center"/>
    </xf>
    <xf numFmtId="0" fontId="22" fillId="6" borderId="15" applyNumberFormat="0" applyAlignment="0" applyProtection="0">
      <alignment vertical="center"/>
    </xf>
    <xf numFmtId="0" fontId="65" fillId="10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0" fillId="0" borderId="0"/>
    <xf numFmtId="0" fontId="0" fillId="0" borderId="0"/>
    <xf numFmtId="43" fontId="14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43" fontId="14" fillId="0" borderId="0" applyFont="0" applyFill="0" applyBorder="0" applyAlignment="0" applyProtection="0">
      <alignment vertical="center"/>
    </xf>
    <xf numFmtId="0" fontId="0" fillId="0" borderId="0"/>
    <xf numFmtId="0" fontId="22" fillId="0" borderId="0">
      <alignment vertical="center"/>
    </xf>
    <xf numFmtId="0" fontId="2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2" fillId="0" borderId="0"/>
    <xf numFmtId="0" fontId="53" fillId="0" borderId="0"/>
    <xf numFmtId="43" fontId="14" fillId="0" borderId="0" applyFont="0" applyFill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0" fontId="103" fillId="0" borderId="0" applyNumberFormat="0" applyFill="0" applyBorder="0" applyAlignment="0" applyProtection="0">
      <alignment vertical="top"/>
      <protection locked="0"/>
    </xf>
    <xf numFmtId="0" fontId="103" fillId="0" borderId="0" applyNumberFormat="0" applyFill="0" applyBorder="0" applyAlignment="0" applyProtection="0">
      <alignment vertical="top"/>
      <protection locked="0"/>
    </xf>
    <xf numFmtId="43" fontId="14" fillId="0" borderId="0" applyFont="0" applyFill="0" applyBorder="0" applyAlignment="0" applyProtection="0"/>
    <xf numFmtId="0" fontId="104" fillId="0" borderId="0" applyNumberFormat="0" applyFill="0" applyBorder="0" applyAlignment="0" applyProtection="0"/>
    <xf numFmtId="43" fontId="14" fillId="0" borderId="0" applyFont="0" applyFill="0" applyBorder="0" applyAlignment="0" applyProtection="0"/>
    <xf numFmtId="0" fontId="10" fillId="0" borderId="0" applyFill="0" applyBorder="0" applyAlignment="0"/>
    <xf numFmtId="0" fontId="47" fillId="8" borderId="0" applyNumberFormat="0" applyBorder="0" applyAlignment="0" applyProtection="0">
      <alignment vertical="center"/>
    </xf>
    <xf numFmtId="0" fontId="47" fillId="8" borderId="0" applyNumberFormat="0" applyBorder="0" applyAlignment="0" applyProtection="0">
      <alignment vertical="center"/>
    </xf>
    <xf numFmtId="0" fontId="47" fillId="8" borderId="0" applyNumberFormat="0" applyBorder="0" applyAlignment="0" applyProtection="0">
      <alignment vertical="center"/>
    </xf>
    <xf numFmtId="0" fontId="47" fillId="8" borderId="0" applyNumberFormat="0" applyBorder="0" applyAlignment="0" applyProtection="0">
      <alignment vertical="center"/>
    </xf>
    <xf numFmtId="0" fontId="47" fillId="8" borderId="0" applyNumberFormat="0" applyBorder="0" applyAlignment="0" applyProtection="0">
      <alignment vertical="center"/>
    </xf>
    <xf numFmtId="0" fontId="47" fillId="8" borderId="0" applyNumberFormat="0" applyBorder="0" applyAlignment="0" applyProtection="0">
      <alignment vertical="center"/>
    </xf>
    <xf numFmtId="0" fontId="47" fillId="8" borderId="0" applyNumberFormat="0" applyBorder="0" applyAlignment="0" applyProtection="0">
      <alignment vertical="center"/>
    </xf>
    <xf numFmtId="0" fontId="47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82" fillId="8" borderId="0" applyNumberFormat="0" applyBorder="0" applyAlignment="0" applyProtection="0">
      <alignment vertical="center"/>
    </xf>
    <xf numFmtId="0" fontId="82" fillId="8" borderId="0" applyNumberFormat="0" applyBorder="0" applyAlignment="0" applyProtection="0">
      <alignment vertical="center"/>
    </xf>
    <xf numFmtId="0" fontId="45" fillId="7" borderId="17" applyNumberFormat="0" applyAlignment="0" applyProtection="0">
      <alignment vertical="center"/>
    </xf>
    <xf numFmtId="0" fontId="47" fillId="8" borderId="0" applyNumberFormat="0" applyBorder="0" applyAlignment="0" applyProtection="0">
      <alignment vertical="center"/>
    </xf>
    <xf numFmtId="0" fontId="68" fillId="8" borderId="0" applyNumberFormat="0" applyBorder="0" applyAlignment="0" applyProtection="0">
      <alignment vertical="center"/>
    </xf>
    <xf numFmtId="0" fontId="47" fillId="8" borderId="0" applyNumberFormat="0" applyBorder="0" applyAlignment="0" applyProtection="0">
      <alignment vertical="center"/>
    </xf>
    <xf numFmtId="0" fontId="47" fillId="8" borderId="0" applyNumberFormat="0" applyBorder="0" applyAlignment="0" applyProtection="0">
      <alignment vertical="center"/>
    </xf>
    <xf numFmtId="0" fontId="43" fillId="6" borderId="16" applyNumberFormat="0" applyAlignment="0" applyProtection="0">
      <alignment vertical="center"/>
    </xf>
    <xf numFmtId="43" fontId="14" fillId="0" borderId="0" applyFont="0" applyFill="0" applyBorder="0" applyAlignment="0" applyProtection="0"/>
    <xf numFmtId="0" fontId="47" fillId="8" borderId="0" applyNumberFormat="0" applyBorder="0" applyAlignment="0" applyProtection="0">
      <alignment vertical="center"/>
    </xf>
    <xf numFmtId="0" fontId="47" fillId="8" borderId="0" applyNumberFormat="0" applyBorder="0" applyAlignment="0" applyProtection="0">
      <alignment vertical="center"/>
    </xf>
    <xf numFmtId="0" fontId="76" fillId="0" borderId="18" applyNumberFormat="0" applyFill="0" applyAlignment="0" applyProtection="0">
      <alignment vertical="center"/>
    </xf>
    <xf numFmtId="0" fontId="47" fillId="8" borderId="0" applyNumberFormat="0" applyBorder="0" applyAlignment="0" applyProtection="0">
      <alignment vertical="center"/>
    </xf>
    <xf numFmtId="0" fontId="47" fillId="8" borderId="0" applyNumberFormat="0" applyBorder="0" applyAlignment="0" applyProtection="0">
      <alignment vertical="center"/>
    </xf>
    <xf numFmtId="0" fontId="47" fillId="8" borderId="0" applyNumberFormat="0" applyBorder="0" applyAlignment="0" applyProtection="0">
      <alignment vertical="center"/>
    </xf>
    <xf numFmtId="0" fontId="105" fillId="0" borderId="0" applyNumberFormat="0" applyFill="0" applyBorder="0" applyAlignment="0" applyProtection="0">
      <alignment vertical="top"/>
      <protection locked="0"/>
    </xf>
    <xf numFmtId="0" fontId="22" fillId="0" borderId="0">
      <alignment vertical="center"/>
    </xf>
    <xf numFmtId="0" fontId="105" fillId="0" borderId="0" applyNumberFormat="0" applyFill="0" applyBorder="0" applyAlignment="0" applyProtection="0">
      <alignment vertical="top"/>
      <protection locked="0"/>
    </xf>
    <xf numFmtId="43" fontId="14" fillId="0" borderId="0" applyFont="0" applyFill="0" applyBorder="0" applyAlignment="0" applyProtection="0"/>
    <xf numFmtId="0" fontId="9" fillId="0" borderId="25" applyNumberFormat="0" applyFill="0" applyAlignment="0" applyProtection="0">
      <alignment vertical="center"/>
    </xf>
    <xf numFmtId="43" fontId="14" fillId="0" borderId="0" applyFont="0" applyFill="0" applyBorder="0" applyAlignment="0" applyProtection="0"/>
    <xf numFmtId="0" fontId="9" fillId="0" borderId="25" applyNumberFormat="0" applyFill="0" applyAlignment="0" applyProtection="0">
      <alignment vertical="center"/>
    </xf>
    <xf numFmtId="43" fontId="14" fillId="0" borderId="0" applyFont="0" applyFill="0" applyBorder="0" applyAlignment="0" applyProtection="0"/>
    <xf numFmtId="0" fontId="9" fillId="0" borderId="25" applyNumberFormat="0" applyFill="0" applyAlignment="0" applyProtection="0">
      <alignment vertical="center"/>
    </xf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9" fillId="0" borderId="23" applyNumberFormat="0" applyFill="0" applyAlignment="0" applyProtection="0">
      <alignment vertical="center"/>
    </xf>
    <xf numFmtId="0" fontId="9" fillId="0" borderId="25" applyNumberFormat="0" applyFill="0" applyAlignment="0" applyProtection="0">
      <alignment vertical="center"/>
    </xf>
    <xf numFmtId="0" fontId="9" fillId="0" borderId="25" applyNumberFormat="0" applyFill="0" applyAlignment="0" applyProtection="0">
      <alignment vertical="center"/>
    </xf>
    <xf numFmtId="0" fontId="61" fillId="14" borderId="15" applyNumberFormat="0" applyAlignment="0" applyProtection="0">
      <alignment vertical="center"/>
    </xf>
    <xf numFmtId="0" fontId="61" fillId="6" borderId="15" applyNumberFormat="0" applyAlignment="0" applyProtection="0">
      <alignment vertical="center"/>
    </xf>
    <xf numFmtId="0" fontId="45" fillId="7" borderId="17" applyNumberFormat="0" applyAlignment="0" applyProtection="0">
      <alignment vertical="center"/>
    </xf>
    <xf numFmtId="0" fontId="61" fillId="6" borderId="15" applyNumberFormat="0" applyAlignment="0" applyProtection="0">
      <alignment vertical="center"/>
    </xf>
    <xf numFmtId="0" fontId="100" fillId="7" borderId="30" applyNumberFormat="0" applyAlignment="0" applyProtection="0">
      <alignment vertical="center"/>
    </xf>
    <xf numFmtId="0" fontId="61" fillId="6" borderId="15" applyNumberFormat="0" applyAlignment="0" applyProtection="0">
      <alignment vertical="center"/>
    </xf>
    <xf numFmtId="0" fontId="61" fillId="14" borderId="15" applyNumberFormat="0" applyAlignment="0" applyProtection="0">
      <alignment vertical="center"/>
    </xf>
    <xf numFmtId="0" fontId="61" fillId="14" borderId="15" applyNumberFormat="0" applyAlignment="0" applyProtection="0">
      <alignment vertical="center"/>
    </xf>
    <xf numFmtId="0" fontId="61" fillId="14" borderId="15" applyNumberFormat="0" applyAlignment="0" applyProtection="0">
      <alignment vertical="center"/>
    </xf>
    <xf numFmtId="43" fontId="14" fillId="0" borderId="0" applyFont="0" applyFill="0" applyBorder="0" applyAlignment="0" applyProtection="0"/>
    <xf numFmtId="0" fontId="61" fillId="14" borderId="15" applyNumberFormat="0" applyAlignment="0" applyProtection="0">
      <alignment vertical="center"/>
    </xf>
    <xf numFmtId="0" fontId="45" fillId="7" borderId="17" applyNumberFormat="0" applyAlignment="0" applyProtection="0">
      <alignment vertical="center"/>
    </xf>
    <xf numFmtId="0" fontId="100" fillId="7" borderId="30" applyNumberFormat="0" applyAlignment="0" applyProtection="0">
      <alignment vertical="center"/>
    </xf>
    <xf numFmtId="0" fontId="100" fillId="7" borderId="30" applyNumberFormat="0" applyAlignment="0" applyProtection="0">
      <alignment vertical="center"/>
    </xf>
    <xf numFmtId="0" fontId="45" fillId="7" borderId="17" applyNumberFormat="0" applyAlignment="0" applyProtection="0">
      <alignment vertical="center"/>
    </xf>
    <xf numFmtId="0" fontId="45" fillId="7" borderId="17" applyNumberFormat="0" applyAlignment="0" applyProtection="0">
      <alignment vertical="center"/>
    </xf>
    <xf numFmtId="0" fontId="45" fillId="7" borderId="17" applyNumberFormat="0" applyAlignment="0" applyProtection="0">
      <alignment vertical="center"/>
    </xf>
    <xf numFmtId="0" fontId="45" fillId="7" borderId="17" applyNumberFormat="0" applyAlignment="0" applyProtection="0">
      <alignment vertical="center"/>
    </xf>
    <xf numFmtId="0" fontId="45" fillId="7" borderId="17" applyNumberFormat="0" applyAlignment="0" applyProtection="0">
      <alignment vertical="center"/>
    </xf>
    <xf numFmtId="0" fontId="100" fillId="7" borderId="17" applyNumberFormat="0" applyAlignment="0" applyProtection="0">
      <alignment vertical="center"/>
    </xf>
    <xf numFmtId="0" fontId="100" fillId="7" borderId="17" applyNumberFormat="0" applyAlignment="0" applyProtection="0">
      <alignment vertical="center"/>
    </xf>
    <xf numFmtId="0" fontId="9" fillId="6" borderId="6" applyNumberFormat="0" applyAlignment="0" applyProtection="0">
      <alignment vertical="center"/>
    </xf>
    <xf numFmtId="0" fontId="22" fillId="7" borderId="30" applyNumberFormat="0" applyAlignment="0" applyProtection="0">
      <alignment vertical="center"/>
    </xf>
    <xf numFmtId="0" fontId="22" fillId="7" borderId="30" applyNumberFormat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43" fontId="14" fillId="0" borderId="0" applyFont="0" applyFill="0" applyBorder="0" applyAlignment="0" applyProtection="0"/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43" fontId="14" fillId="0" borderId="0" applyFont="0" applyFill="0" applyBorder="0" applyAlignment="0" applyProtection="0"/>
    <xf numFmtId="0" fontId="38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06" fillId="0" borderId="0"/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4" fillId="4" borderId="11" applyNumberFormat="0" applyFont="0" applyAlignment="0" applyProtection="0">
      <alignment vertical="center"/>
    </xf>
    <xf numFmtId="0" fontId="76" fillId="0" borderId="18" applyNumberFormat="0" applyFill="0" applyAlignment="0" applyProtection="0">
      <alignment vertical="center"/>
    </xf>
    <xf numFmtId="0" fontId="76" fillId="0" borderId="18" applyNumberFormat="0" applyFill="0" applyAlignment="0" applyProtection="0">
      <alignment vertical="center"/>
    </xf>
    <xf numFmtId="43" fontId="14" fillId="0" borderId="0" applyFont="0" applyFill="0" applyBorder="0" applyAlignment="0" applyProtection="0"/>
    <xf numFmtId="0" fontId="76" fillId="0" borderId="18" applyNumberFormat="0" applyFill="0" applyAlignment="0" applyProtection="0">
      <alignment vertical="center"/>
    </xf>
    <xf numFmtId="0" fontId="76" fillId="0" borderId="18" applyNumberFormat="0" applyFill="0" applyAlignment="0" applyProtection="0">
      <alignment vertical="center"/>
    </xf>
    <xf numFmtId="0" fontId="76" fillId="0" borderId="18" applyNumberFormat="0" applyFill="0" applyAlignment="0" applyProtection="0">
      <alignment vertical="center"/>
    </xf>
    <xf numFmtId="0" fontId="76" fillId="0" borderId="18" applyNumberFormat="0" applyFill="0" applyAlignment="0" applyProtection="0">
      <alignment vertical="center"/>
    </xf>
    <xf numFmtId="0" fontId="76" fillId="0" borderId="18" applyNumberFormat="0" applyFill="0" applyAlignment="0" applyProtection="0">
      <alignment vertical="center"/>
    </xf>
    <xf numFmtId="0" fontId="76" fillId="0" borderId="18" applyNumberFormat="0" applyFill="0" applyAlignment="0" applyProtection="0">
      <alignment vertical="center"/>
    </xf>
    <xf numFmtId="0" fontId="76" fillId="0" borderId="18" applyNumberFormat="0" applyFill="0" applyAlignment="0" applyProtection="0">
      <alignment vertical="center"/>
    </xf>
    <xf numFmtId="0" fontId="65" fillId="10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203" fontId="14" fillId="0" borderId="0" applyFont="0" applyFill="0" applyBorder="0" applyAlignment="0" applyProtection="0"/>
    <xf numFmtId="204" fontId="14" fillId="0" borderId="0" applyFont="0" applyFill="0" applyBorder="0" applyAlignment="0" applyProtection="0"/>
    <xf numFmtId="0" fontId="18" fillId="0" borderId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4" fillId="0" borderId="0" applyFont="0" applyFill="0" applyBorder="0" applyAlignment="0" applyProtection="0"/>
    <xf numFmtId="41" fontId="52" fillId="0" borderId="0" applyFont="0" applyFill="0" applyBorder="0" applyAlignment="0" applyProtection="0"/>
    <xf numFmtId="0" fontId="65" fillId="10" borderId="0" applyNumberFormat="0" applyBorder="0" applyAlignment="0" applyProtection="0">
      <alignment vertical="center"/>
    </xf>
    <xf numFmtId="43" fontId="52" fillId="0" borderId="0" applyFont="0" applyFill="0" applyBorder="0" applyAlignment="0" applyProtection="0"/>
    <xf numFmtId="43" fontId="14" fillId="0" borderId="0" applyFont="0" applyFill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0" fillId="0" borderId="0"/>
    <xf numFmtId="43" fontId="14" fillId="0" borderId="0" applyFont="0" applyFill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43" fontId="14" fillId="0" borderId="0" applyFont="0" applyFill="0" applyBorder="0" applyAlignment="0" applyProtection="0"/>
    <xf numFmtId="0" fontId="5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2" fillId="5" borderId="15" applyNumberFormat="0" applyAlignment="0" applyProtection="0">
      <alignment vertical="center"/>
    </xf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43" fillId="6" borderId="16" applyNumberFormat="0" applyAlignment="0" applyProtection="0">
      <alignment vertical="center"/>
    </xf>
    <xf numFmtId="43" fontId="14" fillId="0" borderId="0" applyFont="0" applyFill="0" applyBorder="0" applyAlignment="0" applyProtection="0"/>
    <xf numFmtId="0" fontId="22" fillId="6" borderId="6" applyNumberFormat="0" applyAlignment="0" applyProtection="0">
      <alignment vertical="center"/>
    </xf>
    <xf numFmtId="43" fontId="14" fillId="0" borderId="0" applyFont="0" applyFill="0" applyBorder="0" applyAlignment="0" applyProtection="0"/>
    <xf numFmtId="0" fontId="22" fillId="6" borderId="6" applyNumberFormat="0" applyAlignment="0" applyProtection="0">
      <alignment vertical="center"/>
    </xf>
    <xf numFmtId="43" fontId="69" fillId="0" borderId="0" applyFont="0" applyFill="0" applyBorder="0" applyAlignment="0" applyProtection="0">
      <alignment vertical="center"/>
    </xf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0" fillId="29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1" fillId="11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69" fillId="0" borderId="0" applyFont="0" applyFill="0" applyBorder="0" applyAlignment="0" applyProtection="0">
      <alignment vertical="center"/>
    </xf>
    <xf numFmtId="43" fontId="69" fillId="0" borderId="0" applyFont="0" applyFill="0" applyBorder="0" applyAlignment="0" applyProtection="0">
      <alignment vertical="center"/>
    </xf>
    <xf numFmtId="43" fontId="69" fillId="0" borderId="0" applyFont="0" applyFill="0" applyBorder="0" applyAlignment="0" applyProtection="0">
      <alignment vertical="center"/>
    </xf>
    <xf numFmtId="43" fontId="69" fillId="0" borderId="0" applyFont="0" applyFill="0" applyBorder="0" applyAlignment="0" applyProtection="0">
      <alignment vertical="center"/>
    </xf>
    <xf numFmtId="43" fontId="69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0" fillId="4" borderId="11" applyNumberFormat="0" applyFont="0" applyAlignment="0" applyProtection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50" fillId="25" borderId="0" applyNumberFormat="0" applyBorder="0" applyAlignment="0" applyProtection="0">
      <alignment vertical="center"/>
    </xf>
    <xf numFmtId="0" fontId="50" fillId="25" borderId="0" applyNumberFormat="0" applyBorder="0" applyAlignment="0" applyProtection="0">
      <alignment vertical="center"/>
    </xf>
    <xf numFmtId="0" fontId="51" fillId="18" borderId="0" applyNumberFormat="0" applyBorder="0" applyAlignment="0" applyProtection="0">
      <alignment vertical="center"/>
    </xf>
    <xf numFmtId="0" fontId="51" fillId="18" borderId="0" applyNumberFormat="0" applyBorder="0" applyAlignment="0" applyProtection="0">
      <alignment vertical="center"/>
    </xf>
    <xf numFmtId="0" fontId="50" fillId="25" borderId="0" applyNumberFormat="0" applyBorder="0" applyAlignment="0" applyProtection="0">
      <alignment vertical="center"/>
    </xf>
    <xf numFmtId="0" fontId="50" fillId="25" borderId="0" applyNumberFormat="0" applyBorder="0" applyAlignment="0" applyProtection="0">
      <alignment vertical="center"/>
    </xf>
    <xf numFmtId="0" fontId="22" fillId="14" borderId="16" applyNumberFormat="0" applyAlignment="0" applyProtection="0">
      <alignment vertical="center"/>
    </xf>
    <xf numFmtId="0" fontId="50" fillId="25" borderId="0" applyNumberFormat="0" applyBorder="0" applyAlignment="0" applyProtection="0">
      <alignment vertical="center"/>
    </xf>
    <xf numFmtId="0" fontId="51" fillId="18" borderId="0" applyNumberFormat="0" applyBorder="0" applyAlignment="0" applyProtection="0">
      <alignment vertical="center"/>
    </xf>
    <xf numFmtId="0" fontId="51" fillId="18" borderId="0" applyNumberFormat="0" applyBorder="0" applyAlignment="0" applyProtection="0">
      <alignment vertical="center"/>
    </xf>
    <xf numFmtId="0" fontId="51" fillId="18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52" fillId="0" borderId="0"/>
    <xf numFmtId="0" fontId="50" fillId="32" borderId="0" applyNumberFormat="0" applyBorder="0" applyAlignment="0" applyProtection="0">
      <alignment vertical="center"/>
    </xf>
    <xf numFmtId="0" fontId="52" fillId="0" borderId="0"/>
    <xf numFmtId="0" fontId="51" fillId="20" borderId="0" applyNumberFormat="0" applyBorder="0" applyAlignment="0" applyProtection="0">
      <alignment vertical="center"/>
    </xf>
    <xf numFmtId="0" fontId="52" fillId="0" borderId="0"/>
    <xf numFmtId="0" fontId="50" fillId="32" borderId="0" applyNumberFormat="0" applyBorder="0" applyAlignment="0" applyProtection="0">
      <alignment vertical="center"/>
    </xf>
    <xf numFmtId="0" fontId="50" fillId="32" borderId="0" applyNumberFormat="0" applyBorder="0" applyAlignment="0" applyProtection="0">
      <alignment vertical="center"/>
    </xf>
    <xf numFmtId="0" fontId="53" fillId="0" borderId="0"/>
    <xf numFmtId="0" fontId="50" fillId="32" borderId="0" applyNumberFormat="0" applyBorder="0" applyAlignment="0" applyProtection="0">
      <alignment vertical="center"/>
    </xf>
    <xf numFmtId="0" fontId="50" fillId="32" borderId="0" applyNumberFormat="0" applyBorder="0" applyAlignment="0" applyProtection="0">
      <alignment vertical="center"/>
    </xf>
    <xf numFmtId="0" fontId="51" fillId="32" borderId="0" applyNumberFormat="0" applyBorder="0" applyAlignment="0" applyProtection="0">
      <alignment vertical="center"/>
    </xf>
    <xf numFmtId="0" fontId="51" fillId="32" borderId="0" applyNumberFormat="0" applyBorder="0" applyAlignment="0" applyProtection="0">
      <alignment vertical="center"/>
    </xf>
    <xf numFmtId="0" fontId="51" fillId="32" borderId="0" applyNumberFormat="0" applyBorder="0" applyAlignment="0" applyProtection="0">
      <alignment vertical="center"/>
    </xf>
    <xf numFmtId="0" fontId="65" fillId="10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65" fillId="10" borderId="0" applyNumberFormat="0" applyBorder="0" applyAlignment="0" applyProtection="0">
      <alignment vertical="center"/>
    </xf>
    <xf numFmtId="0" fontId="51" fillId="35" borderId="0" applyNumberFormat="0" applyBorder="0" applyAlignment="0" applyProtection="0">
      <alignment vertical="center"/>
    </xf>
    <xf numFmtId="0" fontId="51" fillId="35" borderId="0" applyNumberFormat="0" applyBorder="0" applyAlignment="0" applyProtection="0">
      <alignment vertical="center"/>
    </xf>
    <xf numFmtId="0" fontId="50" fillId="29" borderId="0" applyNumberFormat="0" applyBorder="0" applyAlignment="0" applyProtection="0">
      <alignment vertical="center"/>
    </xf>
    <xf numFmtId="0" fontId="50" fillId="29" borderId="0" applyNumberFormat="0" applyBorder="0" applyAlignment="0" applyProtection="0">
      <alignment vertical="center"/>
    </xf>
    <xf numFmtId="0" fontId="50" fillId="29" borderId="0" applyNumberFormat="0" applyBorder="0" applyAlignment="0" applyProtection="0">
      <alignment vertical="center"/>
    </xf>
    <xf numFmtId="0" fontId="51" fillId="11" borderId="0" applyNumberFormat="0" applyBorder="0" applyAlignment="0" applyProtection="0">
      <alignment vertical="center"/>
    </xf>
    <xf numFmtId="0" fontId="51" fillId="11" borderId="0" applyNumberFormat="0" applyBorder="0" applyAlignment="0" applyProtection="0">
      <alignment vertical="center"/>
    </xf>
    <xf numFmtId="0" fontId="50" fillId="29" borderId="0" applyNumberFormat="0" applyBorder="0" applyAlignment="0" applyProtection="0">
      <alignment vertical="center"/>
    </xf>
    <xf numFmtId="0" fontId="50" fillId="29" borderId="0" applyNumberFormat="0" applyBorder="0" applyAlignment="0" applyProtection="0">
      <alignment vertical="center"/>
    </xf>
    <xf numFmtId="0" fontId="50" fillId="29" borderId="0" applyNumberFormat="0" applyBorder="0" applyAlignment="0" applyProtection="0">
      <alignment vertical="center"/>
    </xf>
    <xf numFmtId="0" fontId="50" fillId="29" borderId="0" applyNumberFormat="0" applyBorder="0" applyAlignment="0" applyProtection="0">
      <alignment vertical="center"/>
    </xf>
    <xf numFmtId="0" fontId="50" fillId="29" borderId="0" applyNumberFormat="0" applyBorder="0" applyAlignment="0" applyProtection="0">
      <alignment vertical="center"/>
    </xf>
    <xf numFmtId="0" fontId="51" fillId="11" borderId="0" applyNumberFormat="0" applyBorder="0" applyAlignment="0" applyProtection="0">
      <alignment vertical="center"/>
    </xf>
    <xf numFmtId="0" fontId="51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50" fillId="18" borderId="0" applyNumberFormat="0" applyBorder="0" applyAlignment="0" applyProtection="0">
      <alignment vertical="center"/>
    </xf>
    <xf numFmtId="0" fontId="51" fillId="18" borderId="0" applyNumberFormat="0" applyBorder="0" applyAlignment="0" applyProtection="0">
      <alignment vertical="center"/>
    </xf>
    <xf numFmtId="0" fontId="51" fillId="18" borderId="0" applyNumberFormat="0" applyBorder="0" applyAlignment="0" applyProtection="0">
      <alignment vertical="center"/>
    </xf>
    <xf numFmtId="0" fontId="50" fillId="18" borderId="0" applyNumberFormat="0" applyBorder="0" applyAlignment="0" applyProtection="0">
      <alignment vertical="center"/>
    </xf>
    <xf numFmtId="0" fontId="50" fillId="18" borderId="0" applyNumberFormat="0" applyBorder="0" applyAlignment="0" applyProtection="0">
      <alignment vertical="center"/>
    </xf>
    <xf numFmtId="0" fontId="50" fillId="18" borderId="0" applyNumberFormat="0" applyBorder="0" applyAlignment="0" applyProtection="0">
      <alignment vertical="center"/>
    </xf>
    <xf numFmtId="0" fontId="50" fillId="18" borderId="0" applyNumberFormat="0" applyBorder="0" applyAlignment="0" applyProtection="0">
      <alignment vertical="center"/>
    </xf>
    <xf numFmtId="0" fontId="50" fillId="18" borderId="0" applyNumberFormat="0" applyBorder="0" applyAlignment="0" applyProtection="0">
      <alignment vertical="center"/>
    </xf>
    <xf numFmtId="0" fontId="51" fillId="18" borderId="0" applyNumberFormat="0" applyBorder="0" applyAlignment="0" applyProtection="0">
      <alignment vertical="center"/>
    </xf>
    <xf numFmtId="0" fontId="51" fillId="18" borderId="0" applyNumberFormat="0" applyBorder="0" applyAlignment="0" applyProtection="0">
      <alignment vertical="center"/>
    </xf>
    <xf numFmtId="0" fontId="51" fillId="18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1" fillId="34" borderId="0" applyNumberFormat="0" applyBorder="0" applyAlignment="0" applyProtection="0">
      <alignment vertical="center"/>
    </xf>
    <xf numFmtId="0" fontId="51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1" fillId="34" borderId="0" applyNumberFormat="0" applyBorder="0" applyAlignment="0" applyProtection="0">
      <alignment vertical="center"/>
    </xf>
    <xf numFmtId="0" fontId="51" fillId="34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65" fillId="10" borderId="0" applyNumberFormat="0" applyBorder="0" applyAlignment="0" applyProtection="0">
      <alignment vertical="center"/>
    </xf>
    <xf numFmtId="0" fontId="65" fillId="10" borderId="0" applyNumberFormat="0" applyBorder="0" applyAlignment="0" applyProtection="0">
      <alignment vertical="center"/>
    </xf>
    <xf numFmtId="0" fontId="65" fillId="10" borderId="0" applyNumberFormat="0" applyBorder="0" applyAlignment="0" applyProtection="0">
      <alignment vertical="center"/>
    </xf>
    <xf numFmtId="0" fontId="65" fillId="10" borderId="0" applyNumberFormat="0" applyBorder="0" applyAlignment="0" applyProtection="0">
      <alignment vertical="center"/>
    </xf>
    <xf numFmtId="0" fontId="65" fillId="10" borderId="0" applyNumberFormat="0" applyBorder="0" applyAlignment="0" applyProtection="0">
      <alignment vertical="center"/>
    </xf>
    <xf numFmtId="0" fontId="65" fillId="10" borderId="0" applyNumberFormat="0" applyBorder="0" applyAlignment="0" applyProtection="0">
      <alignment vertical="center"/>
    </xf>
    <xf numFmtId="0" fontId="43" fillId="14" borderId="16" applyNumberFormat="0" applyAlignment="0" applyProtection="0">
      <alignment vertical="center"/>
    </xf>
    <xf numFmtId="0" fontId="43" fillId="14" borderId="16" applyNumberFormat="0" applyAlignment="0" applyProtection="0">
      <alignment vertical="center"/>
    </xf>
    <xf numFmtId="0" fontId="9" fillId="6" borderId="6" applyNumberFormat="0" applyAlignment="0" applyProtection="0">
      <alignment vertical="center"/>
    </xf>
    <xf numFmtId="0" fontId="9" fillId="6" borderId="6" applyNumberFormat="0" applyAlignment="0" applyProtection="0">
      <alignment vertical="center"/>
    </xf>
    <xf numFmtId="0" fontId="9" fillId="6" borderId="6" applyNumberFormat="0" applyAlignment="0" applyProtection="0">
      <alignment vertical="center"/>
    </xf>
    <xf numFmtId="38" fontId="64" fillId="0" borderId="0" applyFont="0" applyFill="0" applyBorder="0" applyAlignment="0" applyProtection="0"/>
    <xf numFmtId="0" fontId="9" fillId="6" borderId="6" applyNumberFormat="0" applyAlignment="0" applyProtection="0">
      <alignment vertical="center"/>
    </xf>
    <xf numFmtId="0" fontId="22" fillId="5" borderId="15" applyNumberFormat="0" applyAlignment="0" applyProtection="0">
      <alignment vertical="center"/>
    </xf>
    <xf numFmtId="0" fontId="22" fillId="5" borderId="15" applyNumberFormat="0" applyAlignment="0" applyProtection="0">
      <alignment vertical="center"/>
    </xf>
    <xf numFmtId="0" fontId="22" fillId="5" borderId="15" applyNumberFormat="0" applyAlignment="0" applyProtection="0">
      <alignment vertical="center"/>
    </xf>
    <xf numFmtId="0" fontId="22" fillId="5" borderId="15" applyNumberFormat="0" applyAlignment="0" applyProtection="0">
      <alignment vertical="center"/>
    </xf>
    <xf numFmtId="0" fontId="42" fillId="5" borderId="15" applyNumberFormat="0" applyAlignment="0" applyProtection="0">
      <alignment vertical="center"/>
    </xf>
    <xf numFmtId="0" fontId="42" fillId="5" borderId="15" applyNumberFormat="0" applyAlignment="0" applyProtection="0">
      <alignment vertical="center"/>
    </xf>
    <xf numFmtId="0" fontId="52" fillId="0" borderId="0"/>
    <xf numFmtId="0" fontId="52" fillId="0" borderId="0"/>
    <xf numFmtId="0" fontId="52" fillId="0" borderId="0"/>
    <xf numFmtId="0" fontId="52" fillId="0" borderId="0"/>
    <xf numFmtId="0" fontId="14" fillId="4" borderId="11" applyNumberFormat="0" applyFont="0" applyAlignment="0" applyProtection="0">
      <alignment vertical="center"/>
    </xf>
    <xf numFmtId="0" fontId="14" fillId="4" borderId="11" applyNumberFormat="0" applyFont="0" applyAlignment="0" applyProtection="0">
      <alignment vertical="center"/>
    </xf>
    <xf numFmtId="0" fontId="14" fillId="4" borderId="11" applyNumberFormat="0" applyFont="0" applyAlignment="0" applyProtection="0">
      <alignment vertical="center"/>
    </xf>
    <xf numFmtId="0" fontId="14" fillId="4" borderId="11" applyNumberFormat="0" applyFont="0" applyAlignment="0" applyProtection="0">
      <alignment vertical="center"/>
    </xf>
    <xf numFmtId="0" fontId="14" fillId="4" borderId="11" applyNumberFormat="0" applyFont="0" applyAlignment="0" applyProtection="0">
      <alignment vertical="center"/>
    </xf>
    <xf numFmtId="188" fontId="53" fillId="0" borderId="2"/>
    <xf numFmtId="0" fontId="64" fillId="0" borderId="0" applyFont="0" applyFill="0" applyBorder="0" applyAlignment="0" applyProtection="0"/>
    <xf numFmtId="0" fontId="53" fillId="0" borderId="0"/>
    <xf numFmtId="205" fontId="107" fillId="0" borderId="0" applyFont="0" applyFill="0" applyBorder="0" applyAlignment="0" applyProtection="0"/>
    <xf numFmtId="0" fontId="53" fillId="0" borderId="0"/>
    <xf numFmtId="0" fontId="14" fillId="0" borderId="0"/>
    <xf numFmtId="0" fontId="14" fillId="0" borderId="0"/>
  </cellStyleXfs>
  <cellXfs count="216">
    <xf numFmtId="0" fontId="0" fillId="0" borderId="0" xfId="0">
      <alignment vertical="center"/>
    </xf>
    <xf numFmtId="0" fontId="0" fillId="0" borderId="0" xfId="0" applyFont="1" applyFill="1" applyAlignment="1">
      <alignment vertical="center" wrapText="1"/>
    </xf>
    <xf numFmtId="0" fontId="0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206" fontId="0" fillId="0" borderId="0" xfId="0" applyNumberFormat="1" applyFill="1" applyAlignment="1">
      <alignment horizontal="center" vertical="center"/>
    </xf>
    <xf numFmtId="206" fontId="0" fillId="0" borderId="0" xfId="0" applyNumberFormat="1" applyFill="1">
      <alignment vertical="center"/>
    </xf>
    <xf numFmtId="0" fontId="0" fillId="0" borderId="0" xfId="0" applyFill="1">
      <alignment vertical="center"/>
    </xf>
    <xf numFmtId="0" fontId="3" fillId="0" borderId="0" xfId="0" applyFont="1" applyFill="1" applyAlignment="1">
      <alignment horizontal="center" vertical="center"/>
    </xf>
    <xf numFmtId="206" fontId="0" fillId="0" borderId="0" xfId="0" applyNumberFormat="1" applyFill="1" applyAlignment="1">
      <alignment horizontal="right" vertical="center"/>
    </xf>
    <xf numFmtId="206" fontId="4" fillId="0" borderId="1" xfId="0" applyNumberFormat="1" applyFont="1" applyFill="1" applyBorder="1" applyAlignment="1">
      <alignment horizontal="center" vertical="center" wrapText="1"/>
    </xf>
    <xf numFmtId="206" fontId="4" fillId="0" borderId="2" xfId="0" applyNumberFormat="1" applyFont="1" applyFill="1" applyBorder="1" applyAlignment="1">
      <alignment horizontal="center" vertical="center" wrapText="1"/>
    </xf>
    <xf numFmtId="206" fontId="0" fillId="0" borderId="0" xfId="0" applyNumberFormat="1" applyFont="1" applyFill="1" applyAlignment="1">
      <alignment vertical="center" wrapText="1"/>
    </xf>
    <xf numFmtId="206" fontId="4" fillId="0" borderId="3" xfId="0" applyNumberFormat="1" applyFont="1" applyFill="1" applyBorder="1" applyAlignment="1">
      <alignment horizontal="center" vertical="center" wrapText="1"/>
    </xf>
    <xf numFmtId="206" fontId="0" fillId="0" borderId="0" xfId="0" applyNumberFormat="1" applyFont="1" applyFill="1" applyAlignment="1">
      <alignment horizontal="center" vertical="center" wrapText="1"/>
    </xf>
    <xf numFmtId="206" fontId="5" fillId="0" borderId="2" xfId="0" applyNumberFormat="1" applyFont="1" applyFill="1" applyBorder="1" applyAlignment="1">
      <alignment horizontal="left" vertical="center" wrapText="1"/>
    </xf>
    <xf numFmtId="206" fontId="5" fillId="0" borderId="2" xfId="0" applyNumberFormat="1" applyFont="1" applyFill="1" applyBorder="1" applyAlignment="1">
      <alignment horizontal="center" vertical="center" wrapText="1"/>
    </xf>
    <xf numFmtId="206" fontId="1" fillId="0" borderId="0" xfId="0" applyNumberFormat="1" applyFont="1" applyFill="1" applyAlignment="1">
      <alignment vertical="center" wrapText="1"/>
    </xf>
    <xf numFmtId="206" fontId="6" fillId="0" borderId="2" xfId="0" applyNumberFormat="1" applyFont="1" applyFill="1" applyBorder="1" applyAlignment="1">
      <alignment horizontal="left" vertical="center" wrapText="1"/>
    </xf>
    <xf numFmtId="206" fontId="6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3" fontId="8" fillId="0" borderId="2" xfId="0" applyNumberFormat="1" applyFont="1" applyFill="1" applyBorder="1" applyAlignment="1">
      <alignment horizontal="center" vertical="center" wrapText="1"/>
    </xf>
    <xf numFmtId="206" fontId="2" fillId="0" borderId="0" xfId="0" applyNumberFormat="1" applyFont="1" applyFill="1" applyAlignment="1">
      <alignment vertical="center" wrapText="1"/>
    </xf>
    <xf numFmtId="206" fontId="8" fillId="0" borderId="2" xfId="0" applyNumberFormat="1" applyFont="1" applyFill="1" applyBorder="1" applyAlignment="1">
      <alignment horizontal="left" vertical="center" wrapText="1"/>
    </xf>
    <xf numFmtId="206" fontId="8" fillId="0" borderId="2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 wrapText="1"/>
    </xf>
    <xf numFmtId="0" fontId="2" fillId="0" borderId="0" xfId="0" applyFont="1" applyFill="1">
      <alignment vertical="center"/>
    </xf>
    <xf numFmtId="0" fontId="9" fillId="0" borderId="0" xfId="0" applyFont="1" applyFill="1">
      <alignment vertical="center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right" vertical="center"/>
    </xf>
    <xf numFmtId="0" fontId="2" fillId="0" borderId="2" xfId="0" applyFont="1" applyFill="1" applyBorder="1" applyAlignment="1">
      <alignment horizontal="center" vertical="center" wrapText="1"/>
    </xf>
    <xf numFmtId="206" fontId="1" fillId="0" borderId="2" xfId="0" applyNumberFormat="1" applyFont="1" applyFill="1" applyBorder="1" applyAlignment="1">
      <alignment vertical="center" wrapText="1"/>
    </xf>
    <xf numFmtId="3" fontId="7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206" fontId="2" fillId="0" borderId="2" xfId="0" applyNumberFormat="1" applyFont="1" applyFill="1" applyBorder="1" applyAlignment="1">
      <alignment vertical="center" wrapText="1"/>
    </xf>
    <xf numFmtId="3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Fill="1">
      <alignment vertical="center"/>
    </xf>
    <xf numFmtId="3" fontId="10" fillId="0" borderId="2" xfId="0" applyNumberFormat="1" applyFont="1" applyFill="1" applyBorder="1" applyAlignment="1">
      <alignment horizontal="center" vertical="center"/>
    </xf>
    <xf numFmtId="206" fontId="2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center" wrapText="1"/>
    </xf>
    <xf numFmtId="206" fontId="1" fillId="0" borderId="2" xfId="0" applyNumberFormat="1" applyFont="1" applyFill="1" applyBorder="1" applyAlignment="1">
      <alignment horizontal="center" vertical="center"/>
    </xf>
    <xf numFmtId="206" fontId="2" fillId="0" borderId="2" xfId="0" applyNumberFormat="1" applyFont="1" applyFill="1" applyBorder="1" applyAlignment="1">
      <alignment horizontal="center" vertical="center"/>
    </xf>
    <xf numFmtId="0" fontId="11" fillId="0" borderId="0" xfId="767" applyFont="1" applyFill="1" applyBorder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767" applyFill="1">
      <alignment vertical="center"/>
    </xf>
    <xf numFmtId="0" fontId="0" fillId="0" borderId="0" xfId="767" applyFill="1" applyBorder="1" applyAlignment="1">
      <alignment horizontal="right" vertical="center"/>
    </xf>
    <xf numFmtId="0" fontId="2" fillId="0" borderId="1" xfId="767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 applyProtection="1">
      <alignment horizontal="center" vertical="center"/>
    </xf>
    <xf numFmtId="0" fontId="2" fillId="0" borderId="3" xfId="767" applyFont="1" applyFill="1" applyBorder="1" applyAlignment="1">
      <alignment horizontal="center" vertical="center"/>
    </xf>
    <xf numFmtId="0" fontId="10" fillId="0" borderId="2" xfId="0" applyNumberFormat="1" applyFont="1" applyFill="1" applyBorder="1" applyAlignment="1" applyProtection="1">
      <alignment vertical="center"/>
    </xf>
    <xf numFmtId="3" fontId="10" fillId="0" borderId="2" xfId="0" applyNumberFormat="1" applyFont="1" applyFill="1" applyBorder="1" applyAlignment="1" applyProtection="1">
      <alignment horizontal="right" vertical="center"/>
    </xf>
    <xf numFmtId="0" fontId="10" fillId="0" borderId="2" xfId="0" applyNumberFormat="1" applyFont="1" applyFill="1" applyBorder="1" applyAlignment="1" applyProtection="1">
      <alignment horizontal="right" vertical="center"/>
    </xf>
    <xf numFmtId="0" fontId="12" fillId="0" borderId="0" xfId="1149" applyNumberFormat="1" applyFont="1" applyFill="1" applyAlignment="1" applyProtection="1">
      <alignment horizontal="center" vertical="center" wrapText="1"/>
    </xf>
    <xf numFmtId="0" fontId="10" fillId="0" borderId="4" xfId="1149" applyNumberFormat="1" applyFont="1" applyFill="1" applyBorder="1" applyAlignment="1" applyProtection="1">
      <alignment vertical="center"/>
    </xf>
    <xf numFmtId="0" fontId="10" fillId="0" borderId="4" xfId="1149" applyNumberFormat="1" applyFont="1" applyFill="1" applyBorder="1" applyAlignment="1" applyProtection="1">
      <alignment horizontal="right" vertical="center"/>
    </xf>
    <xf numFmtId="0" fontId="7" fillId="0" borderId="2" xfId="1149" applyNumberFormat="1" applyFont="1" applyFill="1" applyBorder="1" applyAlignment="1" applyProtection="1">
      <alignment horizontal="center" vertical="center"/>
    </xf>
    <xf numFmtId="0" fontId="7" fillId="0" borderId="5" xfId="1149" applyNumberFormat="1" applyFont="1" applyFill="1" applyBorder="1" applyAlignment="1" applyProtection="1">
      <alignment horizontal="center" vertical="center"/>
    </xf>
    <xf numFmtId="0" fontId="10" fillId="0" borderId="2" xfId="1149" applyNumberFormat="1" applyFont="1" applyFill="1" applyBorder="1" applyAlignment="1" applyProtection="1">
      <alignment horizontal="left" vertical="center"/>
    </xf>
    <xf numFmtId="3" fontId="10" fillId="0" borderId="2" xfId="1149" applyNumberFormat="1" applyFont="1" applyFill="1" applyBorder="1" applyAlignment="1" applyProtection="1">
      <alignment horizontal="right" vertical="center"/>
    </xf>
    <xf numFmtId="0" fontId="10" fillId="0" borderId="2" xfId="1149" applyNumberFormat="1" applyFont="1" applyFill="1" applyBorder="1" applyAlignment="1" applyProtection="1">
      <alignment vertical="center"/>
    </xf>
    <xf numFmtId="3" fontId="7" fillId="0" borderId="2" xfId="1149" applyNumberFormat="1" applyFont="1" applyFill="1" applyBorder="1" applyAlignment="1" applyProtection="1">
      <alignment horizontal="right" vertical="center"/>
    </xf>
    <xf numFmtId="0" fontId="13" fillId="0" borderId="0" xfId="1147" applyFont="1" applyFill="1" applyAlignment="1">
      <alignment horizontal="center" vertical="center"/>
    </xf>
    <xf numFmtId="0" fontId="0" fillId="0" borderId="0" xfId="1147" applyFill="1">
      <alignment vertical="center"/>
    </xf>
    <xf numFmtId="206" fontId="0" fillId="0" borderId="0" xfId="1147" applyNumberFormat="1" applyFill="1" applyAlignment="1">
      <alignment horizontal="right" vertical="center"/>
    </xf>
    <xf numFmtId="0" fontId="2" fillId="0" borderId="2" xfId="1147" applyFont="1" applyFill="1" applyBorder="1" applyAlignment="1">
      <alignment horizontal="center" vertical="center" wrapText="1"/>
    </xf>
    <xf numFmtId="206" fontId="4" fillId="0" borderId="2" xfId="1147" applyNumberFormat="1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/>
    </xf>
    <xf numFmtId="3" fontId="10" fillId="0" borderId="6" xfId="0" applyNumberFormat="1" applyFont="1" applyFill="1" applyBorder="1" applyAlignment="1">
      <alignment horizontal="right" vertical="center"/>
    </xf>
    <xf numFmtId="0" fontId="7" fillId="0" borderId="6" xfId="0" applyFont="1" applyFill="1" applyBorder="1" applyAlignment="1">
      <alignment vertical="center"/>
    </xf>
    <xf numFmtId="0" fontId="10" fillId="0" borderId="6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 wrapText="1"/>
    </xf>
    <xf numFmtId="207" fontId="4" fillId="0" borderId="2" xfId="1" applyNumberFormat="1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207" fontId="5" fillId="0" borderId="2" xfId="1" applyNumberFormat="1" applyFont="1" applyFill="1" applyBorder="1" applyAlignment="1">
      <alignment vertical="center" wrapText="1"/>
    </xf>
    <xf numFmtId="0" fontId="13" fillId="0" borderId="0" xfId="0" applyFont="1" applyFill="1" applyAlignment="1">
      <alignment horizontal="center" vertical="center"/>
    </xf>
    <xf numFmtId="0" fontId="14" fillId="0" borderId="0" xfId="0" applyFont="1" applyFill="1" applyAlignment="1"/>
    <xf numFmtId="0" fontId="10" fillId="0" borderId="0" xfId="0" applyFont="1" applyFill="1" applyAlignment="1"/>
    <xf numFmtId="0" fontId="15" fillId="0" borderId="0" xfId="0" applyFont="1" applyFill="1" applyAlignment="1"/>
    <xf numFmtId="0" fontId="16" fillId="0" borderId="0" xfId="0" applyFont="1" applyFill="1" applyAlignment="1"/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center" vertical="center" wrapText="1"/>
    </xf>
    <xf numFmtId="0" fontId="17" fillId="2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left"/>
    </xf>
    <xf numFmtId="208" fontId="10" fillId="0" borderId="0" xfId="0" applyNumberFormat="1" applyFont="1" applyFill="1" applyAlignment="1"/>
    <xf numFmtId="0" fontId="10" fillId="0" borderId="0" xfId="0" applyFont="1" applyFill="1" applyAlignment="1">
      <alignment horizontal="left" wrapText="1"/>
    </xf>
    <xf numFmtId="0" fontId="10" fillId="0" borderId="4" xfId="0" applyFont="1" applyFill="1" applyBorder="1" applyAlignment="1">
      <alignment horizontal="right"/>
    </xf>
    <xf numFmtId="0" fontId="10" fillId="2" borderId="4" xfId="0" applyFont="1" applyFill="1" applyBorder="1" applyAlignment="1">
      <alignment horizontal="right"/>
    </xf>
    <xf numFmtId="0" fontId="10" fillId="0" borderId="2" xfId="0" applyFont="1" applyFill="1" applyBorder="1" applyAlignment="1">
      <alignment horizontal="center" vertical="center" wrapText="1"/>
    </xf>
    <xf numFmtId="206" fontId="10" fillId="0" borderId="2" xfId="979" applyNumberFormat="1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208" fontId="10" fillId="0" borderId="2" xfId="0" applyNumberFormat="1" applyFont="1" applyFill="1" applyBorder="1" applyAlignment="1">
      <alignment horizontal="center" vertical="center" wrapText="1"/>
    </xf>
    <xf numFmtId="207" fontId="18" fillId="0" borderId="2" xfId="1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center"/>
    </xf>
    <xf numFmtId="207" fontId="18" fillId="0" borderId="2" xfId="1" applyNumberFormat="1" applyFont="1" applyFill="1" applyBorder="1" applyAlignment="1">
      <alignment horizontal="right" vertical="center"/>
    </xf>
    <xf numFmtId="208" fontId="18" fillId="0" borderId="2" xfId="1" applyNumberFormat="1" applyFont="1" applyFill="1" applyBorder="1" applyAlignment="1">
      <alignment horizontal="right" vertical="center"/>
    </xf>
    <xf numFmtId="0" fontId="10" fillId="0" borderId="2" xfId="0" applyFont="1" applyFill="1" applyBorder="1" applyAlignment="1">
      <alignment horizontal="left" vertical="center" wrapText="1"/>
    </xf>
    <xf numFmtId="207" fontId="19" fillId="0" borderId="2" xfId="1" applyNumberFormat="1" applyFont="1" applyFill="1" applyBorder="1" applyAlignment="1">
      <alignment vertical="center"/>
    </xf>
    <xf numFmtId="206" fontId="19" fillId="0" borderId="2" xfId="1" applyNumberFormat="1" applyFont="1" applyFill="1" applyBorder="1" applyAlignment="1">
      <alignment vertical="center" wrapText="1"/>
    </xf>
    <xf numFmtId="207" fontId="18" fillId="0" borderId="2" xfId="1" applyNumberFormat="1" applyFont="1" applyFill="1" applyBorder="1" applyAlignment="1">
      <alignment vertical="center"/>
    </xf>
    <xf numFmtId="0" fontId="10" fillId="0" borderId="2" xfId="0" applyFont="1" applyFill="1" applyBorder="1" applyAlignment="1">
      <alignment vertical="center" wrapText="1"/>
    </xf>
    <xf numFmtId="0" fontId="15" fillId="0" borderId="2" xfId="0" applyFont="1" applyFill="1" applyBorder="1" applyAlignment="1"/>
    <xf numFmtId="0" fontId="14" fillId="0" borderId="2" xfId="0" applyFont="1" applyFill="1" applyBorder="1" applyAlignment="1">
      <alignment horizontal="left" vertical="center"/>
    </xf>
    <xf numFmtId="0" fontId="14" fillId="0" borderId="2" xfId="0" applyFont="1" applyFill="1" applyBorder="1" applyAlignment="1">
      <alignment horizontal="right" vertical="center"/>
    </xf>
    <xf numFmtId="207" fontId="18" fillId="0" borderId="2" xfId="1" applyNumberFormat="1" applyFont="1" applyFill="1" applyBorder="1" applyAlignment="1">
      <alignment horizontal="center" vertical="center"/>
    </xf>
    <xf numFmtId="0" fontId="14" fillId="0" borderId="2" xfId="0" applyFont="1" applyFill="1" applyBorder="1" applyAlignment="1"/>
    <xf numFmtId="208" fontId="18" fillId="0" borderId="2" xfId="1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207" fontId="20" fillId="0" borderId="2" xfId="1" applyNumberFormat="1" applyFont="1" applyFill="1" applyBorder="1" applyAlignment="1">
      <alignment horizontal="right" vertical="center"/>
    </xf>
    <xf numFmtId="208" fontId="20" fillId="0" borderId="2" xfId="1" applyNumberFormat="1" applyFont="1" applyFill="1" applyBorder="1" applyAlignment="1">
      <alignment horizontal="right" vertical="center"/>
    </xf>
    <xf numFmtId="0" fontId="16" fillId="3" borderId="0" xfId="0" applyFont="1" applyFill="1" applyAlignment="1"/>
    <xf numFmtId="0" fontId="14" fillId="0" borderId="2" xfId="0" applyFont="1" applyFill="1" applyBorder="1" applyAlignment="1">
      <alignment horizontal="left" wrapText="1"/>
    </xf>
    <xf numFmtId="0" fontId="11" fillId="0" borderId="0" xfId="212" applyFont="1" applyFill="1" applyAlignment="1">
      <alignment horizontal="center" vertical="center"/>
    </xf>
    <xf numFmtId="0" fontId="0" fillId="0" borderId="0" xfId="212" applyFill="1">
      <alignment vertical="center"/>
    </xf>
    <xf numFmtId="0" fontId="0" fillId="0" borderId="0" xfId="212" applyFill="1" applyBorder="1" applyAlignment="1">
      <alignment horizontal="right" vertical="center"/>
    </xf>
    <xf numFmtId="0" fontId="2" fillId="0" borderId="1" xfId="657" applyFont="1" applyFill="1" applyBorder="1" applyAlignment="1">
      <alignment horizontal="center" vertical="center"/>
    </xf>
    <xf numFmtId="0" fontId="2" fillId="0" borderId="3" xfId="657" applyFont="1" applyFill="1" applyBorder="1" applyAlignment="1">
      <alignment horizontal="center" vertical="center"/>
    </xf>
    <xf numFmtId="0" fontId="0" fillId="0" borderId="2" xfId="657" applyFont="1" applyFill="1" applyBorder="1">
      <alignment vertical="center"/>
    </xf>
    <xf numFmtId="0" fontId="0" fillId="0" borderId="0" xfId="0" applyFill="1" applyAlignment="1">
      <alignment horizontal="center" vertical="center"/>
    </xf>
    <xf numFmtId="0" fontId="21" fillId="0" borderId="0" xfId="212" applyFont="1" applyFill="1" applyAlignment="1">
      <alignment horizontal="center" vertical="center"/>
    </xf>
    <xf numFmtId="209" fontId="22" fillId="0" borderId="0" xfId="1148" applyNumberFormat="1" applyFill="1">
      <alignment vertical="center"/>
    </xf>
    <xf numFmtId="209" fontId="22" fillId="0" borderId="0" xfId="1148" applyNumberFormat="1" applyFont="1" applyFill="1" applyAlignment="1">
      <alignment horizontal="center" vertical="center"/>
    </xf>
    <xf numFmtId="209" fontId="7" fillId="0" borderId="2" xfId="306" applyNumberFormat="1" applyFont="1" applyFill="1" applyBorder="1" applyAlignment="1">
      <alignment horizontal="center" vertical="center"/>
    </xf>
    <xf numFmtId="209" fontId="23" fillId="0" borderId="2" xfId="762" applyNumberFormat="1" applyFont="1" applyFill="1" applyBorder="1" applyAlignment="1">
      <alignment horizontal="center" vertical="center"/>
    </xf>
    <xf numFmtId="209" fontId="24" fillId="0" borderId="2" xfId="1148" applyNumberFormat="1" applyFont="1" applyFill="1" applyBorder="1" applyAlignment="1">
      <alignment horizontal="center" vertical="center"/>
    </xf>
    <xf numFmtId="210" fontId="0" fillId="0" borderId="2" xfId="0" applyNumberFormat="1" applyFill="1" applyBorder="1">
      <alignment vertical="center"/>
    </xf>
    <xf numFmtId="209" fontId="10" fillId="0" borderId="2" xfId="306" applyNumberFormat="1" applyFont="1" applyFill="1" applyBorder="1" applyAlignment="1">
      <alignment vertical="center"/>
    </xf>
    <xf numFmtId="3" fontId="10" fillId="0" borderId="6" xfId="0" applyNumberFormat="1" applyFont="1" applyFill="1" applyBorder="1" applyAlignment="1">
      <alignment horizontal="center" vertical="center"/>
    </xf>
    <xf numFmtId="209" fontId="25" fillId="0" borderId="2" xfId="1148" applyNumberFormat="1" applyFont="1" applyFill="1" applyBorder="1" applyAlignment="1">
      <alignment horizontal="center" vertical="center"/>
    </xf>
    <xf numFmtId="209" fontId="26" fillId="0" borderId="2" xfId="306" applyNumberFormat="1" applyFont="1" applyFill="1" applyBorder="1" applyAlignment="1">
      <alignment vertical="center"/>
    </xf>
    <xf numFmtId="0" fontId="13" fillId="0" borderId="0" xfId="1182" applyFont="1" applyFill="1" applyAlignment="1">
      <alignment horizontal="center" vertical="center" wrapText="1"/>
    </xf>
    <xf numFmtId="206" fontId="0" fillId="0" borderId="0" xfId="1182" applyNumberFormat="1" applyFill="1" applyBorder="1" applyAlignment="1">
      <alignment horizontal="center" vertical="center" wrapText="1"/>
    </xf>
    <xf numFmtId="206" fontId="0" fillId="0" borderId="0" xfId="1182" applyNumberFormat="1" applyFont="1" applyFill="1" applyBorder="1" applyAlignment="1">
      <alignment horizontal="right" vertical="center" wrapText="1"/>
    </xf>
    <xf numFmtId="206" fontId="2" fillId="0" borderId="2" xfId="1182" applyNumberFormat="1" applyFont="1" applyFill="1" applyBorder="1" applyAlignment="1">
      <alignment horizontal="center" vertical="center" wrapText="1"/>
    </xf>
    <xf numFmtId="0" fontId="2" fillId="0" borderId="2" xfId="1182" applyFont="1" applyFill="1" applyBorder="1" applyAlignment="1">
      <alignment horizontal="center" vertical="center" wrapText="1"/>
    </xf>
    <xf numFmtId="206" fontId="2" fillId="0" borderId="2" xfId="0" applyNumberFormat="1" applyFont="1" applyFill="1" applyBorder="1" applyAlignment="1">
      <alignment horizontal="right" vertical="center"/>
    </xf>
    <xf numFmtId="210" fontId="2" fillId="0" borderId="2" xfId="0" applyNumberFormat="1" applyFont="1" applyFill="1" applyBorder="1">
      <alignment vertical="center"/>
    </xf>
    <xf numFmtId="206" fontId="2" fillId="0" borderId="2" xfId="0" applyNumberFormat="1" applyFont="1" applyFill="1" applyBorder="1" applyAlignment="1">
      <alignment horizontal="left" vertical="center" wrapText="1"/>
    </xf>
    <xf numFmtId="206" fontId="1" fillId="0" borderId="2" xfId="0" applyNumberFormat="1" applyFont="1" applyFill="1" applyBorder="1" applyAlignment="1">
      <alignment horizontal="left" vertical="center" wrapText="1"/>
    </xf>
    <xf numFmtId="206" fontId="1" fillId="0" borderId="2" xfId="0" applyNumberFormat="1" applyFont="1" applyFill="1" applyBorder="1" applyAlignment="1">
      <alignment horizontal="right" vertical="center"/>
    </xf>
    <xf numFmtId="210" fontId="1" fillId="0" borderId="2" xfId="0" applyNumberFormat="1" applyFont="1" applyFill="1" applyBorder="1">
      <alignment vertical="center"/>
    </xf>
    <xf numFmtId="0" fontId="0" fillId="0" borderId="2" xfId="0" applyFill="1" applyBorder="1">
      <alignment vertical="center"/>
    </xf>
    <xf numFmtId="208" fontId="0" fillId="0" borderId="0" xfId="0" applyNumberFormat="1" applyFill="1">
      <alignment vertical="center"/>
    </xf>
    <xf numFmtId="3" fontId="0" fillId="0" borderId="0" xfId="0" applyNumberFormat="1" applyFill="1">
      <alignment vertical="center"/>
    </xf>
    <xf numFmtId="0" fontId="0" fillId="0" borderId="0" xfId="0" applyFill="1" applyAlignment="1">
      <alignment horizontal="right" vertical="center"/>
    </xf>
    <xf numFmtId="0" fontId="9" fillId="0" borderId="2" xfId="0" applyFont="1" applyFill="1" applyBorder="1" applyAlignment="1">
      <alignment horizontal="center" vertical="center"/>
    </xf>
    <xf numFmtId="3" fontId="0" fillId="0" borderId="2" xfId="0" applyNumberFormat="1" applyFill="1" applyBorder="1" applyAlignment="1">
      <alignment horizontal="center" vertical="center"/>
    </xf>
    <xf numFmtId="3" fontId="9" fillId="0" borderId="2" xfId="0" applyNumberFormat="1" applyFont="1" applyFill="1" applyBorder="1" applyAlignment="1">
      <alignment horizontal="center" vertical="center"/>
    </xf>
    <xf numFmtId="0" fontId="12" fillId="0" borderId="0" xfId="972" applyNumberFormat="1" applyFont="1" applyFill="1" applyAlignment="1" applyProtection="1">
      <alignment horizontal="center" vertical="center"/>
    </xf>
    <xf numFmtId="0" fontId="10" fillId="0" borderId="0" xfId="972" applyFont="1" applyFill="1" applyAlignment="1">
      <alignment vertical="center"/>
    </xf>
    <xf numFmtId="0" fontId="10" fillId="0" borderId="0" xfId="0" applyNumberFormat="1" applyFont="1" applyFill="1" applyBorder="1" applyAlignment="1" applyProtection="1">
      <alignment horizontal="right" vertical="center"/>
    </xf>
    <xf numFmtId="0" fontId="7" fillId="0" borderId="2" xfId="972" applyNumberFormat="1" applyFont="1" applyFill="1" applyBorder="1" applyAlignment="1" applyProtection="1">
      <alignment horizontal="center" vertical="center" wrapText="1"/>
    </xf>
    <xf numFmtId="0" fontId="7" fillId="0" borderId="1" xfId="972" applyNumberFormat="1" applyFont="1" applyFill="1" applyBorder="1" applyAlignment="1" applyProtection="1">
      <alignment horizontal="center" vertical="center" wrapText="1"/>
    </xf>
    <xf numFmtId="0" fontId="10" fillId="0" borderId="6" xfId="0" applyFont="1" applyFill="1" applyBorder="1" applyAlignment="1">
      <alignment horizontal="left" vertical="center"/>
    </xf>
    <xf numFmtId="0" fontId="7" fillId="0" borderId="6" xfId="0" applyFont="1" applyFill="1" applyBorder="1" applyAlignment="1">
      <alignment horizontal="left"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left" vertical="center"/>
    </xf>
    <xf numFmtId="206" fontId="0" fillId="0" borderId="0" xfId="0" applyNumberFormat="1" applyFont="1" applyFill="1" applyAlignment="1">
      <alignment horizontal="center" vertical="center"/>
    </xf>
    <xf numFmtId="0" fontId="0" fillId="0" borderId="0" xfId="0" applyFont="1" applyFill="1" applyAlignment="1">
      <alignment horizontal="left" vertical="center"/>
    </xf>
    <xf numFmtId="0" fontId="9" fillId="0" borderId="2" xfId="0" applyFont="1" applyFill="1" applyBorder="1" applyAlignment="1">
      <alignment horizontal="center" vertical="center" wrapText="1"/>
    </xf>
    <xf numFmtId="206" fontId="9" fillId="0" borderId="2" xfId="0" applyNumberFormat="1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left" vertical="center"/>
    </xf>
    <xf numFmtId="3" fontId="10" fillId="0" borderId="8" xfId="0" applyNumberFormat="1" applyFont="1" applyFill="1" applyBorder="1" applyAlignment="1">
      <alignment horizontal="right" vertical="center"/>
    </xf>
    <xf numFmtId="0" fontId="7" fillId="0" borderId="9" xfId="0" applyFont="1" applyFill="1" applyBorder="1" applyAlignment="1">
      <alignment horizontal="left" vertical="center"/>
    </xf>
    <xf numFmtId="0" fontId="10" fillId="0" borderId="7" xfId="0" applyFont="1" applyFill="1" applyBorder="1" applyAlignment="1">
      <alignment horizontal="left" vertical="center"/>
    </xf>
    <xf numFmtId="0" fontId="7" fillId="0" borderId="2" xfId="972" applyNumberFormat="1" applyFont="1" applyFill="1" applyBorder="1" applyAlignment="1" applyProtection="1">
      <alignment horizontal="center" vertical="center"/>
    </xf>
    <xf numFmtId="3" fontId="7" fillId="0" borderId="2" xfId="972" applyNumberFormat="1" applyFont="1" applyFill="1" applyBorder="1" applyAlignment="1" applyProtection="1">
      <alignment horizontal="right" vertical="center"/>
    </xf>
    <xf numFmtId="0" fontId="7" fillId="0" borderId="2" xfId="0" applyNumberFormat="1" applyFont="1" applyFill="1" applyBorder="1" applyAlignment="1" applyProtection="1">
      <alignment horizontal="left" vertical="center"/>
    </xf>
    <xf numFmtId="3" fontId="7" fillId="0" borderId="2" xfId="0" applyNumberFormat="1" applyFont="1" applyFill="1" applyBorder="1" applyAlignment="1" applyProtection="1">
      <alignment horizontal="right" vertical="center"/>
    </xf>
    <xf numFmtId="0" fontId="10" fillId="0" borderId="2" xfId="972" applyNumberFormat="1" applyFont="1" applyFill="1" applyBorder="1" applyAlignment="1" applyProtection="1">
      <alignment horizontal="left" vertical="center"/>
    </xf>
    <xf numFmtId="3" fontId="10" fillId="0" borderId="2" xfId="972" applyNumberFormat="1" applyFont="1" applyFill="1" applyBorder="1" applyAlignment="1" applyProtection="1">
      <alignment horizontal="right" vertical="center"/>
    </xf>
    <xf numFmtId="0" fontId="7" fillId="0" borderId="2" xfId="972" applyNumberFormat="1" applyFont="1" applyFill="1" applyBorder="1" applyAlignment="1" applyProtection="1">
      <alignment horizontal="left" vertical="center"/>
    </xf>
    <xf numFmtId="0" fontId="1" fillId="0" borderId="2" xfId="0" applyFont="1" applyFill="1" applyBorder="1">
      <alignment vertical="center"/>
    </xf>
    <xf numFmtId="0" fontId="2" fillId="0" borderId="2" xfId="0" applyFont="1" applyFill="1" applyBorder="1" applyAlignment="1">
      <alignment horizontal="left" vertical="center"/>
    </xf>
    <xf numFmtId="206" fontId="9" fillId="0" borderId="0" xfId="0" applyNumberFormat="1" applyFont="1" applyFill="1" applyAlignment="1">
      <alignment horizontal="center" vertical="center"/>
    </xf>
    <xf numFmtId="0" fontId="10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right" vertical="center"/>
    </xf>
    <xf numFmtId="0" fontId="10" fillId="0" borderId="0" xfId="0" applyFont="1" applyFill="1" applyAlignment="1">
      <alignment horizontal="center"/>
    </xf>
    <xf numFmtId="0" fontId="10" fillId="0" borderId="0" xfId="0" applyFont="1" applyFill="1" applyBorder="1" applyAlignment="1"/>
    <xf numFmtId="208" fontId="10" fillId="0" borderId="0" xfId="0" applyNumberFormat="1" applyFont="1" applyFill="1" applyBorder="1" applyAlignment="1">
      <alignment horizontal="right"/>
    </xf>
    <xf numFmtId="0" fontId="2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207" fontId="28" fillId="0" borderId="2" xfId="1" applyNumberFormat="1" applyFont="1" applyFill="1" applyBorder="1" applyAlignment="1">
      <alignment horizontal="center" vertical="center"/>
    </xf>
    <xf numFmtId="206" fontId="29" fillId="0" borderId="2" xfId="1" applyNumberFormat="1" applyFont="1" applyFill="1" applyBorder="1" applyAlignment="1">
      <alignment horizontal="right" vertical="center"/>
    </xf>
    <xf numFmtId="0" fontId="7" fillId="0" borderId="2" xfId="0" applyFont="1" applyFill="1" applyBorder="1" applyAlignment="1">
      <alignment horizontal="left" vertical="center"/>
    </xf>
    <xf numFmtId="207" fontId="10" fillId="0" borderId="0" xfId="0" applyNumberFormat="1" applyFont="1" applyFill="1" applyAlignment="1">
      <alignment horizontal="center" vertical="center" wrapText="1"/>
    </xf>
    <xf numFmtId="207" fontId="20" fillId="0" borderId="2" xfId="1" applyNumberFormat="1" applyFont="1" applyFill="1" applyBorder="1" applyAlignment="1">
      <alignment horizontal="center" vertical="center"/>
    </xf>
    <xf numFmtId="207" fontId="27" fillId="0" borderId="2" xfId="1" applyNumberFormat="1" applyFont="1" applyFill="1" applyBorder="1" applyAlignment="1">
      <alignment horizontal="center" vertical="center"/>
    </xf>
    <xf numFmtId="207" fontId="27" fillId="0" borderId="2" xfId="1" applyNumberFormat="1" applyFont="1" applyFill="1" applyBorder="1" applyAlignment="1">
      <alignment horizontal="right" vertical="center"/>
    </xf>
    <xf numFmtId="3" fontId="10" fillId="0" borderId="2" xfId="0" applyNumberFormat="1" applyFont="1" applyFill="1" applyBorder="1" applyAlignment="1" applyProtection="1">
      <alignment horizontal="left" vertical="center"/>
    </xf>
    <xf numFmtId="10" fontId="14" fillId="0" borderId="0" xfId="0" applyNumberFormat="1" applyFont="1" applyFill="1" applyAlignment="1"/>
    <xf numFmtId="206" fontId="10" fillId="0" borderId="2" xfId="1663" applyNumberFormat="1" applyFont="1" applyFill="1" applyBorder="1" applyAlignment="1">
      <alignment horizontal="left" vertical="center" wrapText="1"/>
    </xf>
    <xf numFmtId="206" fontId="30" fillId="0" borderId="2" xfId="1" applyNumberFormat="1" applyFont="1" applyFill="1" applyBorder="1" applyAlignment="1">
      <alignment horizontal="right" vertical="center"/>
    </xf>
    <xf numFmtId="3" fontId="18" fillId="0" borderId="2" xfId="0" applyNumberFormat="1" applyFont="1" applyFill="1" applyBorder="1" applyAlignment="1" applyProtection="1">
      <alignment horizontal="left" vertical="center"/>
    </xf>
    <xf numFmtId="206" fontId="27" fillId="0" borderId="2" xfId="0" applyNumberFormat="1" applyFont="1" applyFill="1" applyBorder="1" applyAlignment="1">
      <alignment horizontal="right" vertical="center" wrapText="1"/>
    </xf>
    <xf numFmtId="0" fontId="10" fillId="0" borderId="2" xfId="0" applyFont="1" applyFill="1" applyBorder="1" applyAlignment="1">
      <alignment horizontal="right" vertical="center"/>
    </xf>
    <xf numFmtId="3" fontId="7" fillId="0" borderId="2" xfId="0" applyNumberFormat="1" applyFont="1" applyFill="1" applyBorder="1" applyAlignment="1" applyProtection="1">
      <alignment horizontal="left" vertical="center"/>
    </xf>
    <xf numFmtId="0" fontId="7" fillId="0" borderId="2" xfId="0" applyNumberFormat="1" applyFont="1" applyFill="1" applyBorder="1" applyAlignment="1" applyProtection="1">
      <alignment vertical="center"/>
    </xf>
    <xf numFmtId="206" fontId="31" fillId="0" borderId="2" xfId="1" applyNumberFormat="1" applyFont="1" applyFill="1" applyBorder="1" applyAlignment="1">
      <alignment horizontal="right" vertical="center"/>
    </xf>
    <xf numFmtId="207" fontId="10" fillId="3" borderId="0" xfId="0" applyNumberFormat="1" applyFont="1" applyFill="1" applyAlignment="1">
      <alignment horizontal="center" vertical="center" wrapText="1"/>
    </xf>
    <xf numFmtId="206" fontId="31" fillId="0" borderId="2" xfId="1" applyNumberFormat="1" applyFont="1" applyFill="1" applyBorder="1" applyAlignment="1">
      <alignment vertical="center"/>
    </xf>
    <xf numFmtId="206" fontId="31" fillId="0" borderId="2" xfId="0" applyNumberFormat="1" applyFont="1" applyFill="1" applyBorder="1" applyAlignment="1">
      <alignment horizontal="right" vertical="center" wrapText="1"/>
    </xf>
    <xf numFmtId="206" fontId="31" fillId="0" borderId="10" xfId="1" applyNumberFormat="1" applyFont="1" applyFill="1" applyBorder="1" applyAlignment="1">
      <alignment horizontal="right" vertical="center" wrapText="1"/>
    </xf>
    <xf numFmtId="0" fontId="7" fillId="0" borderId="2" xfId="0" applyNumberFormat="1" applyFont="1" applyFill="1" applyBorder="1" applyAlignment="1" applyProtection="1">
      <alignment horizontal="left" vertical="center" wrapText="1"/>
    </xf>
    <xf numFmtId="0" fontId="7" fillId="0" borderId="2" xfId="0" applyFont="1" applyFill="1" applyBorder="1" applyAlignment="1">
      <alignment horizontal="center" vertical="center"/>
    </xf>
    <xf numFmtId="0" fontId="18" fillId="0" borderId="2" xfId="0" applyFont="1" applyFill="1" applyBorder="1" applyAlignment="1">
      <alignment vertical="center"/>
    </xf>
    <xf numFmtId="0" fontId="18" fillId="0" borderId="2" xfId="0" applyFont="1" applyFill="1" applyBorder="1" applyAlignment="1">
      <alignment horizontal="left" vertical="center"/>
    </xf>
    <xf numFmtId="0" fontId="32" fillId="0" borderId="0" xfId="0" applyFont="1" applyFill="1" applyAlignment="1"/>
    <xf numFmtId="201" fontId="20" fillId="0" borderId="0" xfId="1" applyNumberFormat="1" applyFont="1" applyFill="1" applyBorder="1" applyAlignment="1">
      <alignment horizontal="right" vertical="center"/>
    </xf>
    <xf numFmtId="0" fontId="13" fillId="0" borderId="0" xfId="0" applyFont="1" applyFill="1" applyAlignment="1">
      <alignment vertical="center"/>
    </xf>
    <xf numFmtId="0" fontId="33" fillId="0" borderId="0" xfId="0" applyFont="1" applyFill="1">
      <alignment vertical="center"/>
    </xf>
  </cellXfs>
  <cellStyles count="166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60% - 强调文字颜色 6 6 3" xfId="49"/>
    <cellStyle name="公司标准表 3" xfId="50"/>
    <cellStyle name="强调文字颜色 2 3 2" xfId="51"/>
    <cellStyle name="常规 39" xfId="52"/>
    <cellStyle name="40% - 强调文字颜色 4 3 4" xfId="53"/>
    <cellStyle name="40% - 强调文字颜色 3 5 3" xfId="54"/>
    <cellStyle name="常规 7 3" xfId="55"/>
    <cellStyle name="60% - 强调文字颜色 2 4 3" xfId="56"/>
    <cellStyle name="千位分隔 3 3 2" xfId="57"/>
    <cellStyle name="20% - 强调文字颜色 4 6 3" xfId="58"/>
    <cellStyle name="千位分隔 2 2 2 4" xfId="59"/>
    <cellStyle name="60% - 强调文字颜色 6 3 2" xfId="60"/>
    <cellStyle name="强调文字颜色 5 3 3" xfId="61"/>
    <cellStyle name="60% - 强调文字颜色 5 4 2" xfId="62"/>
    <cellStyle name="好_桂财教(2011)261号2012年薄改计划资金附件 2" xfId="63"/>
    <cellStyle name="样式 1 5" xfId="64"/>
    <cellStyle name="千位分隔[0] 2 2 3 2" xfId="65"/>
    <cellStyle name="0,0&#13;&#10;NA&#13;&#10; 4 2" xfId="66"/>
    <cellStyle name="千位分隔 3 2 2 2 2 2 2 2" xfId="67"/>
    <cellStyle name="40% - 强调文字颜色 6 4 2" xfId="68"/>
    <cellStyle name="Œ…‹æØ‚è_Region Orders (2)" xfId="69"/>
    <cellStyle name="差_Book1 2" xfId="70"/>
    <cellStyle name="常规 6" xfId="71"/>
    <cellStyle name="60% - 强调文字颜色 2 3" xfId="72"/>
    <cellStyle name="20% - 强调文字颜色 4 5" xfId="73"/>
    <cellStyle name="常规 12 2 2" xfId="74"/>
    <cellStyle name="Entered" xfId="75"/>
    <cellStyle name="注释 5" xfId="76"/>
    <cellStyle name="常规 2_民生政策最低支出需求" xfId="77"/>
    <cellStyle name="_ET_STYLE_NoName_00_" xfId="78"/>
    <cellStyle name="常规 5 2" xfId="79"/>
    <cellStyle name="60% - 强调文字颜色 2 2 2" xfId="80"/>
    <cellStyle name="千位分隔 6 2 2 3" xfId="81"/>
    <cellStyle name="强调文字颜色 1 2 3" xfId="82"/>
    <cellStyle name="20% - 强调文字颜色 4 4 2" xfId="83"/>
    <cellStyle name="40% - 强调文字颜色 6 7 3" xfId="84"/>
    <cellStyle name="千位分隔 3 2 2 3 3" xfId="85"/>
    <cellStyle name="标题 1 5 2" xfId="86"/>
    <cellStyle name="一般_NEGS" xfId="87"/>
    <cellStyle name="20% - 强调文字颜色 5 3 3" xfId="88"/>
    <cellStyle name="千位分隔 6 2 2 3 2" xfId="89"/>
    <cellStyle name="20% - 强调文字颜色 5 3 4" xfId="90"/>
    <cellStyle name="_2011年中等职业学校国家助学 金经费分配表（第二批）" xfId="91"/>
    <cellStyle name="常规 4 4 2" xfId="92"/>
    <cellStyle name="注释 4" xfId="93"/>
    <cellStyle name="_long term loan - others 300504_(中企华)审计评估联合申报明细表.V1" xfId="94"/>
    <cellStyle name="40% - 强调文字颜色 2 6 3" xfId="95"/>
    <cellStyle name="COST1" xfId="96"/>
    <cellStyle name="_2009年配套" xfId="97"/>
    <cellStyle name="差_玉林市2011年农村中小学校舍维修改造资金项目890 2" xfId="98"/>
    <cellStyle name="Linked Cells 4" xfId="99"/>
    <cellStyle name="千位分隔 6 2 2 3 3" xfId="100"/>
    <cellStyle name="20% - 强调文字颜色 1 2 2 3" xfId="101"/>
    <cellStyle name="标题 6" xfId="102"/>
    <cellStyle name="??_0N-HANDLING " xfId="103"/>
    <cellStyle name="注释 3 2 2" xfId="104"/>
    <cellStyle name="40% - 强调文字颜色 6 6 2" xfId="105"/>
    <cellStyle name="千位分隔 3 2 2 2 2" xfId="106"/>
    <cellStyle name="20% - 强调文字颜色 2 4 2" xfId="107"/>
    <cellStyle name="千位分隔 3 3" xfId="108"/>
    <cellStyle name="霓付 [0]_97MBO" xfId="109"/>
    <cellStyle name="60% - 强调文字颜色 1 4 2" xfId="110"/>
    <cellStyle name="20% - 强调文字颜色 3 6 2" xfId="111"/>
    <cellStyle name="@_text" xfId="112"/>
    <cellStyle name="_KPMG original version_(中企华)审计评估联合申报明细表.V1" xfId="113"/>
    <cellStyle name="40% - 强调文字颜色 3 3 3" xfId="114"/>
    <cellStyle name="常规 26" xfId="115"/>
    <cellStyle name="常规 31" xfId="116"/>
    <cellStyle name="40% - 强调文字颜色 4 2" xfId="117"/>
    <cellStyle name="20% - 强调文字颜色 1 4 3" xfId="118"/>
    <cellStyle name="计算 3 2" xfId="119"/>
    <cellStyle name="_2013年百色市闲置校舍改建中小学附设幼儿园合计表(报教育厅)" xfId="120"/>
    <cellStyle name="千位分隔 2 3 2 2" xfId="121"/>
    <cellStyle name="常规 8 3" xfId="122"/>
    <cellStyle name="60% - 强调文字颜色 2 5 3" xfId="123"/>
    <cellStyle name="输出 6" xfId="124"/>
    <cellStyle name="千位分隔 3 4 2" xfId="125"/>
    <cellStyle name="20% - 强调文字颜色 4 7 3" xfId="126"/>
    <cellStyle name="好_桂财教【2010】246号附件2011年农村义务教育校舍维修改造资金项目计划表(110215)" xfId="127"/>
    <cellStyle name="千位分隔 6 3" xfId="128"/>
    <cellStyle name="60% - 强调文字颜色 1 7 2" xfId="129"/>
    <cellStyle name="_long term loan - others 300504" xfId="130"/>
    <cellStyle name="注释 2 3" xfId="131"/>
    <cellStyle name="40% - 强调文字颜色 5 7" xfId="132"/>
    <cellStyle name="好_贺州市2010学校改扩容改造和寄宿制学校及附属生活设施建设项目计划表" xfId="133"/>
    <cellStyle name="千位分隔[0] 2 2 4" xfId="134"/>
    <cellStyle name="0,0&#13;&#10;NA&#13;&#10; 5" xfId="135"/>
    <cellStyle name="千位分隔 3 2 2 2 2 2 3" xfId="136"/>
    <cellStyle name="60% - 强调文字颜色 4 2 3" xfId="137"/>
    <cellStyle name="40% - 强调文字颜色 6 5" xfId="138"/>
    <cellStyle name="20% - 强调文字颜色 6 4 3" xfId="139"/>
    <cellStyle name="千位分隔 4 2 2 2 2 3" xfId="140"/>
    <cellStyle name="40% - 强调文字颜色 2 5 3" xfId="141"/>
    <cellStyle name="20% - 强调文字颜色 3 3" xfId="142"/>
    <cellStyle name="输出 3 3" xfId="143"/>
    <cellStyle name="链接单元格 7" xfId="144"/>
    <cellStyle name="常规 8 2" xfId="145"/>
    <cellStyle name="60% - 强调文字颜色 2 5 2" xfId="146"/>
    <cellStyle name="输出 5" xfId="147"/>
    <cellStyle name="强调文字颜色 1 5 3" xfId="148"/>
    <cellStyle name="20% - 强调文字颜色 4 7 2" xfId="149"/>
    <cellStyle name="千位分隔 6 2" xfId="150"/>
    <cellStyle name="标题 4 5 2" xfId="151"/>
    <cellStyle name="40% - 强调文字颜色 5 7 3" xfId="152"/>
    <cellStyle name="40% - 强调文字颜色 4 3 2" xfId="153"/>
    <cellStyle name="_2010年一般预算收支平衡表（陈冬毅发）" xfId="154"/>
    <cellStyle name="常规 7 2" xfId="155"/>
    <cellStyle name="60% - 强调文字颜色 2 4 2" xfId="156"/>
    <cellStyle name="_Part III.200406.Loan and Liabilities details.(Site Name)_KPMG original version" xfId="157"/>
    <cellStyle name="强调文字颜色 1 4 3" xfId="158"/>
    <cellStyle name="20% - 强调文字颜色 4 6 2" xfId="159"/>
    <cellStyle name="40% - 强调文字颜色 4 3 3" xfId="160"/>
    <cellStyle name="千位分隔 2 2 4 2" xfId="161"/>
    <cellStyle name="千位分隔 6 4" xfId="162"/>
    <cellStyle name="60% - 强调文字颜色 1 7 3" xfId="163"/>
    <cellStyle name="千位分隔 2 2 4 3" xfId="164"/>
    <cellStyle name="PSChar" xfId="165"/>
    <cellStyle name="差_桂财教(2010)245号附件（2010年县镇学校扩容改造和寄宿制学校及附属生活设施建设资金预算） 2" xfId="166"/>
    <cellStyle name="常规 3 8 2" xfId="167"/>
    <cellStyle name="千位分隔 6 5" xfId="168"/>
    <cellStyle name="_Part III.200406.Loan and Liabilities details.(Site Name)_Shenhua PBC package 050530" xfId="169"/>
    <cellStyle name="60% - 强调文字颜色 6 5 2" xfId="170"/>
    <cellStyle name="好_图书配备方案附件1.2" xfId="171"/>
    <cellStyle name="注释 3 2 3" xfId="172"/>
    <cellStyle name="40% - 强调文字颜色 6 6 3" xfId="173"/>
    <cellStyle name="千位分隔 3 2 2 2 3" xfId="174"/>
    <cellStyle name="标题 1 4 2" xfId="175"/>
    <cellStyle name="60% - 强调文字颜色 6 5 3" xfId="176"/>
    <cellStyle name="20% - 强调文字颜色 3 3 2" xfId="177"/>
    <cellStyle name="0,0&#13;&#10;NA&#13;&#10;" xfId="178"/>
    <cellStyle name="千位分隔 3 2 2 2 4" xfId="179"/>
    <cellStyle name="??" xfId="180"/>
    <cellStyle name="40% - 强调文字颜色 4 3" xfId="181"/>
    <cellStyle name="计算 3 3" xfId="182"/>
    <cellStyle name="_2011年春季学期特定生活费" xfId="183"/>
    <cellStyle name="?? [0]" xfId="184"/>
    <cellStyle name="_CBRE明细表" xfId="185"/>
    <cellStyle name="常规 29" xfId="186"/>
    <cellStyle name="常规 34" xfId="187"/>
    <cellStyle name="_(中企华)审计评估联合申报明细表.V1" xfId="188"/>
    <cellStyle name="40% - 强调文字颜色 6 2 2 2" xfId="189"/>
    <cellStyle name="强调文字颜色 2 7 2" xfId="190"/>
    <cellStyle name="20% - 强调文字颜色 2 2 3" xfId="191"/>
    <cellStyle name="好_桂财教(2010)245号附件（2010年县镇学校扩容改造和寄宿制学校及附属生活设施建设资金预算） 2" xfId="192"/>
    <cellStyle name="_2011-2012学年自治区人民政府中等职业教育奖学金经费分配方案" xfId="193"/>
    <cellStyle name="40% - 强调文字颜色 3 2" xfId="194"/>
    <cellStyle name="_2011年高校科研经费分配表" xfId="195"/>
    <cellStyle name="20% - 强调文字颜色 1 3 3" xfId="196"/>
    <cellStyle name="计算 2 2" xfId="197"/>
    <cellStyle name="千位分隔 3 2 2 3 3 2" xfId="198"/>
    <cellStyle name="解释性文本 2" xfId="199"/>
    <cellStyle name="40% - 强调文字颜色 2 3 2 3" xfId="200"/>
    <cellStyle name="_2011年高校助学金分配表（80%）" xfId="201"/>
    <cellStyle name="40% - 强调文字颜色 1 2 2 2" xfId="202"/>
    <cellStyle name="千位分隔 4 5 3" xfId="203"/>
    <cellStyle name="_ET_STYLE_NoName_00__Book1" xfId="204"/>
    <cellStyle name="千位分隔 3 2 2 2 3 2" xfId="205"/>
    <cellStyle name="60% - 强调文字颜色 5 2" xfId="206"/>
    <cellStyle name="40% - 强调文字颜色 2 2 2 3" xfId="207"/>
    <cellStyle name="_ET_STYLE_NoName_00__附件1广西壮族自治区巡回支教点建设规划（2012-2015年）" xfId="208"/>
    <cellStyle name="千位分隔 3 2 2 2 2 3 2" xfId="209"/>
    <cellStyle name="60% - 强调文字颜色 4 3 2" xfId="210"/>
    <cellStyle name="常规 15" xfId="211"/>
    <cellStyle name="常规 20" xfId="212"/>
    <cellStyle name="_ET_STYLE_NoName_00__附件2广西壮族自治区扶持普惠性民办幼儿园奖补资金申报表（2012-2015年）" xfId="213"/>
    <cellStyle name="Input Cells 3" xfId="214"/>
    <cellStyle name="适中 3 4" xfId="215"/>
    <cellStyle name="强调文字颜色 3 3 3" xfId="216"/>
    <cellStyle name="40% - 强调文字颜色 5 2 2 2" xfId="217"/>
    <cellStyle name="20% - 强调文字颜色 6 5 2" xfId="218"/>
    <cellStyle name="_ET_STYLE_NoName_00__附件3广西壮族自治区扶持集体、企事业单位办园奖补资金申报表（2012-2015年）" xfId="219"/>
    <cellStyle name="_KPMG original version" xfId="220"/>
    <cellStyle name="千位分隔 4 4 2 3" xfId="221"/>
    <cellStyle name="0,0&#13;&#10;NA&#13;&#10; 8 2" xfId="222"/>
    <cellStyle name="_KPMG original version_附件1：审计评估联合申报明细表" xfId="223"/>
    <cellStyle name="常规 17 2 2" xfId="224"/>
    <cellStyle name="千位分隔 3 2 2 4 3" xfId="225"/>
    <cellStyle name="_long term loan - others 300504_KPMG original version" xfId="226"/>
    <cellStyle name="标题 1 6 2" xfId="227"/>
    <cellStyle name="_long term loan - others 300504_KPMG original version_(中企华)审计评估联合申报明细表.V1" xfId="228"/>
    <cellStyle name="常规 3 4" xfId="229"/>
    <cellStyle name="60% - 强调文字颜色 5 7 2" xfId="230"/>
    <cellStyle name="20% - 强调文字颜色 4 2 4" xfId="231"/>
    <cellStyle name="_long term loan - others 300504_KPMG original version_附件1：审计评估联合申报明细表" xfId="232"/>
    <cellStyle name="标题 3 2 2" xfId="233"/>
    <cellStyle name="好 5" xfId="234"/>
    <cellStyle name="20% - 强调文字颜色 1 7 3" xfId="235"/>
    <cellStyle name="计算 6 2" xfId="236"/>
    <cellStyle name="适中 3 2" xfId="237"/>
    <cellStyle name="常规 16 5" xfId="238"/>
    <cellStyle name="常规 13" xfId="239"/>
    <cellStyle name="好 4 3" xfId="240"/>
    <cellStyle name="_long term loan - others 300504_Shenhua PBC package 050530" xfId="241"/>
    <cellStyle name="20% - 强调文字颜色 4 2 2 2" xfId="242"/>
    <cellStyle name="20% - 强调文字颜色 3 3 4" xfId="243"/>
    <cellStyle name="_副本桂财教(2011)号（2011年免学费分配表）" xfId="244"/>
    <cellStyle name="_long term loan - others 300504_Shenhua PBC package 050530_(中企华)审计评估联合申报明细表.V1" xfId="245"/>
    <cellStyle name="计算 7" xfId="246"/>
    <cellStyle name="适中 4" xfId="247"/>
    <cellStyle name="常规 3 2 2" xfId="248"/>
    <cellStyle name="20% - 强调文字颜色 3 3 3" xfId="249"/>
    <cellStyle name="0,0&#13;&#10;NA&#13;&#10; 10" xfId="250"/>
    <cellStyle name="常规 2 15 2" xfId="251"/>
    <cellStyle name="_long term loan - others 300504_Shenhua PBC package 050530_附件1：审计评估联合申报明细表" xfId="252"/>
    <cellStyle name="计算 6" xfId="253"/>
    <cellStyle name="适中 3" xfId="254"/>
    <cellStyle name="{Thousand}" xfId="255"/>
    <cellStyle name="_long term loan - others 300504_附件1：审计评估联合申报明细表" xfId="256"/>
    <cellStyle name="千位分隔 4 2 3 2 2 2" xfId="257"/>
    <cellStyle name="千位分隔 3 2 2 2 2 4" xfId="258"/>
    <cellStyle name="60% - 强调文字颜色 4 4" xfId="259"/>
    <cellStyle name="40% - 强调文字颜色 5 2 3" xfId="260"/>
    <cellStyle name="20% - 强调文字颜色 6 6" xfId="261"/>
    <cellStyle name="常规 2 5" xfId="262"/>
    <cellStyle name="60% - 强调文字颜色 5 6 3" xfId="263"/>
    <cellStyle name="_long term loan - others 300504_审计调查表.V3" xfId="264"/>
    <cellStyle name="_Part III.200406.Loan and Liabilities details.(Site Name)" xfId="265"/>
    <cellStyle name="60% - 强调文字颜色 5 6" xfId="266"/>
    <cellStyle name="样式 1 13" xfId="267"/>
    <cellStyle name="差_补助与上解情况表 3" xfId="268"/>
    <cellStyle name="60% - 强调文字颜色 3 4 3" xfId="269"/>
    <cellStyle name="差_2013年薄改计划资金附件(1221修订） 2" xfId="270"/>
    <cellStyle name="千位分隔 4 3 2" xfId="271"/>
    <cellStyle name="20% - 强调文字颜色 5 6 3" xfId="272"/>
    <cellStyle name="_Part III.200406.Loan and Liabilities details.(Site Name)_(中企华)审计评估联合申报明细表.V1" xfId="273"/>
    <cellStyle name="_Part III.200406.Loan and Liabilities details.(Site Name)_KPMG original version_(中企华)审计评估联合申报明细表.V1" xfId="274"/>
    <cellStyle name="20% - 强调文字颜色 3 2 2 3" xfId="275"/>
    <cellStyle name="强调文字颜色 2 2 2" xfId="276"/>
    <cellStyle name="_Part III.200406.Loan and Liabilities details.(Site Name)_KPMG original version_附件1：审计评估联合申报明细表" xfId="277"/>
    <cellStyle name="40% - 强调文字颜色 2 3" xfId="278"/>
    <cellStyle name="_Part III.200406.Loan and Liabilities details.(Site Name)_Shenhua PBC package 050530_(中企华)审计评估联合申报明细表.V1" xfId="279"/>
    <cellStyle name="60% - 强调文字颜色 2 7 2" xfId="280"/>
    <cellStyle name="20% - 强调文字颜色 1 2 4" xfId="281"/>
    <cellStyle name="20% - 强调文字颜色 1 5" xfId="282"/>
    <cellStyle name="40% - 强调文字颜色 3 6 3" xfId="283"/>
    <cellStyle name="_梧州市扶持集体、企事业单位办园申报表（审核公式）" xfId="284"/>
    <cellStyle name="_Part III.200406.Loan and Liabilities details.(Site Name)_Shenhua PBC package 050530_附件1：审计评估联合申报明细表" xfId="285"/>
    <cellStyle name="entry box" xfId="286"/>
    <cellStyle name="Linked Cells 2 3" xfId="287"/>
    <cellStyle name="好 2" xfId="288"/>
    <cellStyle name="千位分隔 6 3 2 3 2" xfId="289"/>
    <cellStyle name="差_2010年自治区财政与市、试点县财政年终决算结算单20101202 2" xfId="290"/>
    <cellStyle name="20% - 强调文字颜色 2 3" xfId="291"/>
    <cellStyle name="输出 2 3" xfId="292"/>
    <cellStyle name="_Part III.200406.Loan and Liabilities details.(Site Name)_附件1：审计评估联合申报明细表" xfId="293"/>
    <cellStyle name="好_Book1_1" xfId="294"/>
    <cellStyle name="千位分隔 2" xfId="295"/>
    <cellStyle name="_Part III.200406.Loan and Liabilities details.(Site Name)_审计调查表.V3" xfId="296"/>
    <cellStyle name="常规 7 3 2" xfId="297"/>
    <cellStyle name="强调文字颜色 6 6" xfId="298"/>
    <cellStyle name="_Shenhua PBC package 050530" xfId="299"/>
    <cellStyle name="20% - 强调文字颜色 1 2 2 2" xfId="300"/>
    <cellStyle name="标题 5" xfId="301"/>
    <cellStyle name="_Shenhua PBC package 050530_(中企华)审计评估联合申报明细表.V1" xfId="302"/>
    <cellStyle name="适中 5 3" xfId="303"/>
    <cellStyle name="强调文字颜色 3 5 2" xfId="304"/>
    <cellStyle name="常规 2 12 2" xfId="305"/>
    <cellStyle name="常规_Sheet1 2" xfId="306"/>
    <cellStyle name="_Shenhua PBC package 050530_附件1：审计评估联合申报明细表" xfId="307"/>
    <cellStyle name="40% - 强调文字颜色 6 4 3" xfId="308"/>
    <cellStyle name="_房屋建筑评估申报表" xfId="309"/>
    <cellStyle name="标题 1 2 2" xfId="310"/>
    <cellStyle name="_附件1：审计评估联合申报明细表" xfId="311"/>
    <cellStyle name="_附件2：扶绥县教师周转宿舍建设试点项目2010年中央预算内投资计划建议方案表" xfId="312"/>
    <cellStyle name="60% - 强调文字颜色 5 3 3" xfId="313"/>
    <cellStyle name="千位分隔 6 2 2" xfId="314"/>
    <cellStyle name="40% - 强调文字颜色 5 3 2 3" xfId="315"/>
    <cellStyle name="千位分隔 3 3 2 4" xfId="316"/>
    <cellStyle name="汇总 2 2" xfId="317"/>
    <cellStyle name="_基础经济指标测算表" xfId="318"/>
    <cellStyle name="强调文字颜色 6 2 3" xfId="319"/>
    <cellStyle name="_审计调查表.V3" xfId="320"/>
    <cellStyle name="60% - 强调文字颜色 5 4 3" xfId="321"/>
    <cellStyle name="好_桂财教(2011)261号2012年薄改计划资金附件 3" xfId="322"/>
    <cellStyle name="千位分隔 6 3 2" xfId="323"/>
    <cellStyle name="_文函专递0211-施工企业调查表（附件）" xfId="324"/>
    <cellStyle name="千位分隔 4 3" xfId="325"/>
    <cellStyle name="60% - 强调文字颜色 1 5 2" xfId="326"/>
    <cellStyle name="差_2013年薄改计划资金附件(1221修订）" xfId="327"/>
    <cellStyle name="20% - 强调文字颜色 3 7 2" xfId="328"/>
    <cellStyle name="_梧州市扶持民办幼儿园申报表（审核公式）" xfId="329"/>
    <cellStyle name="常规 2 3 2" xfId="330"/>
    <cellStyle name="_梧州市巡回支教点申报表（审核公式）" xfId="331"/>
    <cellStyle name="_细表" xfId="332"/>
    <cellStyle name="{Comma [0]}" xfId="333"/>
    <cellStyle name="解释性文本 6" xfId="334"/>
    <cellStyle name="{Comma}" xfId="335"/>
    <cellStyle name="差 3" xfId="336"/>
    <cellStyle name="千位分隔 4 2 3 3" xfId="337"/>
    <cellStyle name="{Date}" xfId="338"/>
    <cellStyle name="40% - 强调文字颜色 1 2 4" xfId="339"/>
    <cellStyle name="{Thousand [0]}" xfId="340"/>
    <cellStyle name="常规 2 4" xfId="341"/>
    <cellStyle name="输入 3 3" xfId="342"/>
    <cellStyle name="钎霖_laroux" xfId="343"/>
    <cellStyle name="60% - 强调文字颜色 5 6 2" xfId="344"/>
    <cellStyle name="{Month}" xfId="345"/>
    <cellStyle name="per.style" xfId="346"/>
    <cellStyle name="{Percent}" xfId="347"/>
    <cellStyle name="{Z'0000(1 dec)}" xfId="348"/>
    <cellStyle name="{Z'0000(4 dec)}" xfId="349"/>
    <cellStyle name="40% - 强调文字颜色 6 7 2" xfId="350"/>
    <cellStyle name="40% - 强调文字颜色 6 2" xfId="351"/>
    <cellStyle name="20% - 强调文字颜色 3 3 2 2" xfId="352"/>
    <cellStyle name="好 3 3" xfId="353"/>
    <cellStyle name="0,0&#13;&#10;NA&#13;&#10; 2" xfId="354"/>
    <cellStyle name="20% - 强调文字颜色 1 6 3" xfId="355"/>
    <cellStyle name="计算 5 2" xfId="356"/>
    <cellStyle name="40% - 强调文字颜色 6 2 2" xfId="357"/>
    <cellStyle name="常规 4_复件 附件：2013年专项配套项目3.10" xfId="358"/>
    <cellStyle name="0,0&#13;&#10;NA&#13;&#10; 2 2" xfId="359"/>
    <cellStyle name="40% - 强调文字颜色 6 3" xfId="360"/>
    <cellStyle name="20% - 强调文字颜色 3 3 2 3" xfId="361"/>
    <cellStyle name="好 3 4" xfId="362"/>
    <cellStyle name="千位分隔[0] 2 2 2" xfId="363"/>
    <cellStyle name="0,0&#13;&#10;NA&#13;&#10; 3" xfId="364"/>
    <cellStyle name="千位分隔[0] 2 2 3" xfId="365"/>
    <cellStyle name="0,0&#13;&#10;NA&#13;&#10; 4" xfId="366"/>
    <cellStyle name="千位分隔 3 2 2 2 2 2 2" xfId="367"/>
    <cellStyle name="60% - 强调文字颜色 4 2 2" xfId="368"/>
    <cellStyle name="40% - 强调文字颜色 6 4" xfId="369"/>
    <cellStyle name="千位分隔 6 4 2 3" xfId="370"/>
    <cellStyle name="差_Book1" xfId="371"/>
    <cellStyle name="强调文字颜色 3 2 3" xfId="372"/>
    <cellStyle name="20% - 强调文字颜色 6 4 2" xfId="373"/>
    <cellStyle name="千位分隔[0] 2 2 5" xfId="374"/>
    <cellStyle name="0,0&#13;&#10;NA&#13;&#10; 6" xfId="375"/>
    <cellStyle name="注释 3 2" xfId="376"/>
    <cellStyle name="40% - 强调文字颜色 6 6" xfId="377"/>
    <cellStyle name="0,0&#13;&#10;NA&#13;&#10; 7" xfId="378"/>
    <cellStyle name="注释 3 3" xfId="379"/>
    <cellStyle name="40% - 强调文字颜色 6 7" xfId="380"/>
    <cellStyle name="0,0&#13;&#10;NA&#13;&#10; 8" xfId="381"/>
    <cellStyle name="0,0&#13;&#10;NA&#13;&#10; 9" xfId="382"/>
    <cellStyle name="40% - 强调文字颜色 3 2 2" xfId="383"/>
    <cellStyle name="40% - 强调文字颜色 3 2 4" xfId="384"/>
    <cellStyle name="40% - 强调文字颜色 3 2 2 2" xfId="385"/>
    <cellStyle name="差_2010年自治区财政与市、试点县财政年终决算结算单0211" xfId="386"/>
    <cellStyle name="0,0&#13;&#10;NA&#13;&#10; 9 2" xfId="387"/>
    <cellStyle name="20% - 强调文字颜色 1 2" xfId="388"/>
    <cellStyle name="注释 7 3" xfId="389"/>
    <cellStyle name="链接单元格 3 2" xfId="390"/>
    <cellStyle name="40% - 强调文字颜色 1 3 2 3" xfId="391"/>
    <cellStyle name="链接单元格 3 2 2" xfId="392"/>
    <cellStyle name="常规 11 4" xfId="393"/>
    <cellStyle name="20% - 强调文字颜色 1 2 2" xfId="394"/>
    <cellStyle name="40% - 强调文字颜色 2 2" xfId="395"/>
    <cellStyle name="强调文字颜色 1 7 2" xfId="396"/>
    <cellStyle name="20% - 强调文字颜色 1 2 3" xfId="397"/>
    <cellStyle name="20% - 强调文字颜色 1 3" xfId="398"/>
    <cellStyle name="Normal_0105第二套审计报表定稿" xfId="399"/>
    <cellStyle name="20% - 强调文字颜色 1 3 2" xfId="400"/>
    <cellStyle name="好_2013年薄改计划资金附件(1221修订） 3" xfId="401"/>
    <cellStyle name="千位分隔 6 3 2 2 2 2" xfId="402"/>
    <cellStyle name="常规 12 4" xfId="403"/>
    <cellStyle name="20% - 强调文字颜色 1 3 2 2" xfId="404"/>
    <cellStyle name="千位分隔 2 4 2 2 2" xfId="405"/>
    <cellStyle name="20% - 强调文字颜色 1 3 2 3" xfId="406"/>
    <cellStyle name="40% - 强调文字颜色 3 3" xfId="407"/>
    <cellStyle name="20% - 强调文字颜色 1 3 4" xfId="408"/>
    <cellStyle name="计算 2 3" xfId="409"/>
    <cellStyle name="20% - 强调文字颜色 1 4" xfId="410"/>
    <cellStyle name="千位分隔 6 3 2 2 3" xfId="411"/>
    <cellStyle name="40% - 强调文字颜色 3 6 2" xfId="412"/>
    <cellStyle name="20% - 强调文字颜色 1 4 2" xfId="413"/>
    <cellStyle name="20% - 强调文字颜色 1 5 2" xfId="414"/>
    <cellStyle name="好_图书配备方案附件1.2 2" xfId="415"/>
    <cellStyle name="40% - 强调文字颜色 5 2" xfId="416"/>
    <cellStyle name="好 2 3" xfId="417"/>
    <cellStyle name="20% - 强调文字颜色 1 5 3" xfId="418"/>
    <cellStyle name="计算 4 2" xfId="419"/>
    <cellStyle name="20% - 强调文字颜色 1 6" xfId="420"/>
    <cellStyle name="20% - 强调文字颜色 1 6 2" xfId="421"/>
    <cellStyle name="20% - 强调文字颜色 1 7" xfId="422"/>
    <cellStyle name="Œ…‹æØ‚è [0.00]_Region Orders (2)" xfId="423"/>
    <cellStyle name="常规 16 4" xfId="424"/>
    <cellStyle name="20% - 强调文字颜色 1 7 2" xfId="425"/>
    <cellStyle name="20% - 强调文字颜色 2 2" xfId="426"/>
    <cellStyle name="20% - 强调文字颜色 2 2 2" xfId="427"/>
    <cellStyle name="20% - 强调文字颜色 2 2 2 2" xfId="428"/>
    <cellStyle name="20% - 强调文字颜色 2 6" xfId="429"/>
    <cellStyle name="20% - 强调文字颜色 2 2 2 3" xfId="430"/>
    <cellStyle name="Normal - Style1 2" xfId="431"/>
    <cellStyle name="20% - 强调文字颜色 2 7" xfId="432"/>
    <cellStyle name="60% - 强调文字颜色 3 7 2" xfId="433"/>
    <cellStyle name="20% - 强调文字颜色 2 2 4" xfId="434"/>
    <cellStyle name="HEADER" xfId="435"/>
    <cellStyle name="20% - 强调文字颜色 2 3 2" xfId="436"/>
    <cellStyle name="Currency [0]_353HHC" xfId="437"/>
    <cellStyle name="常规 35" xfId="438"/>
    <cellStyle name="20% - 强调文字颜色 2 3 2 2" xfId="439"/>
    <cellStyle name="20% - 强调文字颜色 2 3 2 3" xfId="440"/>
    <cellStyle name="20% - 强调文字颜色 2 3 3" xfId="441"/>
    <cellStyle name="常规 36" xfId="442"/>
    <cellStyle name="20% - 强调文字颜色 2 3 4" xfId="443"/>
    <cellStyle name="常规 37" xfId="444"/>
    <cellStyle name="40% - 强调文字颜色 3 7 2" xfId="445"/>
    <cellStyle name="差_2010年自治区财政与市、试点县财政年终决算结算单20101202 3" xfId="446"/>
    <cellStyle name="20% - 强调文字颜色 2 4" xfId="447"/>
    <cellStyle name="20% - 强调文字颜色 2 4 3" xfId="448"/>
    <cellStyle name="好_2013年薄改计划资金附件1220" xfId="449"/>
    <cellStyle name="20% - 强调文字颜色 2 5" xfId="450"/>
    <cellStyle name="40% - 强调文字颜色 3 7 3" xfId="451"/>
    <cellStyle name="20% - 强调文字颜色 2 5 2" xfId="452"/>
    <cellStyle name="20% - 强调文字颜色 2 5 3" xfId="453"/>
    <cellStyle name="20% - 强调文字颜色 2 6 2" xfId="454"/>
    <cellStyle name="20% - 强调文字颜色 2 6 3" xfId="455"/>
    <cellStyle name="Normal - Style1 2 2" xfId="456"/>
    <cellStyle name="20% - 强调文字颜色 2 7 2" xfId="457"/>
    <cellStyle name="20% - 强调文字颜色 2 7 3" xfId="458"/>
    <cellStyle name="适中 7" xfId="459"/>
    <cellStyle name="20% - 强调文字颜色 3 2" xfId="460"/>
    <cellStyle name="适中 7 2" xfId="461"/>
    <cellStyle name="20% - 强调文字颜色 3 2 2" xfId="462"/>
    <cellStyle name="20% - 强调文字颜色 3 2 2 2" xfId="463"/>
    <cellStyle name="强调文字颜色 3 7 2" xfId="464"/>
    <cellStyle name="20% - 强调文字颜色 3 2 3" xfId="465"/>
    <cellStyle name="60% - 强调文字颜色 4 7 2" xfId="466"/>
    <cellStyle name="20% - 强调文字颜色 3 2 4" xfId="467"/>
    <cellStyle name="60% - 强调文字颜色 1 2" xfId="468"/>
    <cellStyle name="20% - 强调文字颜色 3 4" xfId="469"/>
    <cellStyle name="60% - 强调文字颜色 1 2 2" xfId="470"/>
    <cellStyle name="20% - 强调文字颜色 3 4 2" xfId="471"/>
    <cellStyle name="60% - 强调文字颜色 1 2 3" xfId="472"/>
    <cellStyle name="差_Book1_1 2" xfId="473"/>
    <cellStyle name="20% - 强调文字颜色 3 4 3" xfId="474"/>
    <cellStyle name="千位分隔[0] 2 3 2 2 2" xfId="475"/>
    <cellStyle name="60% - 强调文字颜色 1 3" xfId="476"/>
    <cellStyle name="20% - 强调文字颜色 3 5" xfId="477"/>
    <cellStyle name="千位分隔 2 3" xfId="478"/>
    <cellStyle name="60% - 强调文字颜色 1 3 2" xfId="479"/>
    <cellStyle name="常规 2 18" xfId="480"/>
    <cellStyle name="20% - 强调文字颜色 3 5 2" xfId="481"/>
    <cellStyle name="千位分隔 3 3 2 2 2 2" xfId="482"/>
    <cellStyle name="千位分隔 2 4" xfId="483"/>
    <cellStyle name="60% - 强调文字颜色 1 3 3" xfId="484"/>
    <cellStyle name="Input [yellow]" xfId="485"/>
    <cellStyle name="常规 2 19" xfId="486"/>
    <cellStyle name="gcd 2" xfId="487"/>
    <cellStyle name="千位分隔 2 2 2" xfId="488"/>
    <cellStyle name="20% - 强调文字颜色 3 5 3" xfId="489"/>
    <cellStyle name="60% - 强调文字颜色 1 4" xfId="490"/>
    <cellStyle name="20% - 强调文字颜色 3 6" xfId="491"/>
    <cellStyle name="千位分隔 3 4" xfId="492"/>
    <cellStyle name="60% - 强调文字颜色 1 4 3" xfId="493"/>
    <cellStyle name="千位分隔 2 3 2" xfId="494"/>
    <cellStyle name="20% - 强调文字颜色 3 6 3" xfId="495"/>
    <cellStyle name="Milliers [0]_!!!GO" xfId="496"/>
    <cellStyle name="60% - 强调文字颜色 1 5" xfId="497"/>
    <cellStyle name="20% - 强调文字颜色 3 7" xfId="498"/>
    <cellStyle name="千位分隔 4 4" xfId="499"/>
    <cellStyle name="60% - 强调文字颜色 1 5 3" xfId="500"/>
    <cellStyle name="gcd 2 2" xfId="501"/>
    <cellStyle name="千位分隔 2 4 2" xfId="502"/>
    <cellStyle name="20% - 强调文字颜色 3 7 3" xfId="503"/>
    <cellStyle name="20% - 强调文字颜色 4 2" xfId="504"/>
    <cellStyle name="20% - 强调文字颜色 4 2 2" xfId="505"/>
    <cellStyle name="差_贺州市2010学校改扩容改造和寄宿制学校及附属生活设施建设项目计划表" xfId="506"/>
    <cellStyle name="20% - 强调文字颜色 4 2 2 3" xfId="507"/>
    <cellStyle name="强调文字颜色 4 7 2" xfId="508"/>
    <cellStyle name="20% - 强调文字颜色 4 2 3" xfId="509"/>
    <cellStyle name="20% - 强调文字颜色 4 3" xfId="510"/>
    <cellStyle name="Monétaire [0]_!!!GO" xfId="511"/>
    <cellStyle name="20% - 强调文字颜色 4 3 2" xfId="512"/>
    <cellStyle name="好_Book1" xfId="513"/>
    <cellStyle name="20% - 强调文字颜色 4 3 4" xfId="514"/>
    <cellStyle name="20% - 强调文字颜色 4 3 2 2" xfId="515"/>
    <cellStyle name="20% - 强调文字颜色 4 3 2 3" xfId="516"/>
    <cellStyle name="20% - 强调文字颜色 4 3 3" xfId="517"/>
    <cellStyle name="差_2013年薄改计划资金附件1220" xfId="518"/>
    <cellStyle name="Model 2" xfId="519"/>
    <cellStyle name="常规 5" xfId="520"/>
    <cellStyle name="60% - 强调文字颜色 2 2" xfId="521"/>
    <cellStyle name="20% - 强调文字颜色 4 4" xfId="522"/>
    <cellStyle name="常规 5 3" xfId="523"/>
    <cellStyle name="输入 6 2" xfId="524"/>
    <cellStyle name="60% - 强调文字颜色 2 2 3" xfId="525"/>
    <cellStyle name="20% - 强调文字颜色 4 4 3" xfId="526"/>
    <cellStyle name="注释 2" xfId="527"/>
    <cellStyle name="60% - 强调文字颜色 2 3 2" xfId="528"/>
    <cellStyle name="好_桂教报〔2011〕75号附件1的附件3" xfId="529"/>
    <cellStyle name="常规 6 2" xfId="530"/>
    <cellStyle name="强调文字颜色 1 3 3" xfId="531"/>
    <cellStyle name="20% - 强调文字颜色 4 5 2" xfId="532"/>
    <cellStyle name="常规 6 3" xfId="533"/>
    <cellStyle name="注释 3" xfId="534"/>
    <cellStyle name="输入 7 2" xfId="535"/>
    <cellStyle name="60% - 强调文字颜色 2 3 3" xfId="536"/>
    <cellStyle name="InputArea" xfId="537"/>
    <cellStyle name="千位分隔 3 2 2" xfId="538"/>
    <cellStyle name="20% - 强调文字颜色 4 5 3" xfId="539"/>
    <cellStyle name="常规 7" xfId="540"/>
    <cellStyle name="60% - 强调文字颜色 2 4" xfId="541"/>
    <cellStyle name="20% - 强调文字颜色 4 6" xfId="542"/>
    <cellStyle name="千位分隔 3 2 4 3 2" xfId="543"/>
    <cellStyle name="常规 8" xfId="544"/>
    <cellStyle name="60% - 强调文字颜色 2 5" xfId="545"/>
    <cellStyle name="20% - 强调文字颜色 4 7" xfId="546"/>
    <cellStyle name="千位分隔 2 8" xfId="547"/>
    <cellStyle name="常规 8 2 2" xfId="548"/>
    <cellStyle name="콤마_BOILER-CO1" xfId="549"/>
    <cellStyle name="20% - 强调文字颜色 5 2" xfId="550"/>
    <cellStyle name="20% - 强调文字颜色 5 2 2" xfId="551"/>
    <cellStyle name="千位分隔 4 2 2 2 4" xfId="552"/>
    <cellStyle name="40% - 强调文字颜色 2 7" xfId="553"/>
    <cellStyle name="20% - 强调文字颜色 5 2 2 2" xfId="554"/>
    <cellStyle name="20% - 强调文字颜色 5 2 2 3" xfId="555"/>
    <cellStyle name="Milliers_!!!GO" xfId="556"/>
    <cellStyle name="40% - 强调文字颜色 1 7 2" xfId="557"/>
    <cellStyle name="强调文字颜色 5 7 2" xfId="558"/>
    <cellStyle name="20% - 强调文字颜色 5 2 3" xfId="559"/>
    <cellStyle name="20% - 强调文字颜色 5 2 4" xfId="560"/>
    <cellStyle name="20% - 强调文字颜色 5 3" xfId="561"/>
    <cellStyle name="20% - 强调文字颜色 5 3 2" xfId="562"/>
    <cellStyle name="百分比 3" xfId="563"/>
    <cellStyle name="20% - 强调文字颜色 5 3 2 2" xfId="564"/>
    <cellStyle name="百分比 3 2" xfId="565"/>
    <cellStyle name="20% - 强调文字颜色 5 3 2 3" xfId="566"/>
    <cellStyle name="百分比 3 3" xfId="567"/>
    <cellStyle name="40% - 强调文字颜色 2 7 2" xfId="568"/>
    <cellStyle name="60% - 强调文字颜色 3 2" xfId="569"/>
    <cellStyle name="20% - 强调文字颜色 5 4" xfId="570"/>
    <cellStyle name="60% - 强调文字颜色 3 2 2" xfId="571"/>
    <cellStyle name="千位分隔 6 3 2 3" xfId="572"/>
    <cellStyle name="差_2010年自治区财政与市、试点县财政年终决算结算单20101202" xfId="573"/>
    <cellStyle name="强调文字颜色 2 2 3" xfId="574"/>
    <cellStyle name="20% - 强调文字颜色 5 4 2" xfId="575"/>
    <cellStyle name="60% - 强调文字颜色 3 2 3" xfId="576"/>
    <cellStyle name="20% - 强调文字颜色 5 4 3" xfId="577"/>
    <cellStyle name="60% - 强调文字颜色 3 3" xfId="578"/>
    <cellStyle name="20% - 强调文字颜色 5 5" xfId="579"/>
    <cellStyle name="60% - 强调文字颜色 3 3 2" xfId="580"/>
    <cellStyle name="汇总 7" xfId="581"/>
    <cellStyle name="强调文字颜色 2 3 3" xfId="582"/>
    <cellStyle name="20% - 强调文字颜色 5 5 2" xfId="583"/>
    <cellStyle name="60% - 强调文字颜色 3 3 3" xfId="584"/>
    <cellStyle name="千位分隔 4 2 2" xfId="585"/>
    <cellStyle name="20% - 强调文字颜色 5 5 3" xfId="586"/>
    <cellStyle name="差_补助与上解情况表" xfId="587"/>
    <cellStyle name="好_Sheet1 2" xfId="588"/>
    <cellStyle name="60% - 强调文字颜色 3 4" xfId="589"/>
    <cellStyle name="20% - 强调文字颜色 5 6" xfId="590"/>
    <cellStyle name="样式 1 12" xfId="591"/>
    <cellStyle name="差_补助与上解情况表 2" xfId="592"/>
    <cellStyle name="60% - 强调文字颜色 3 4 2" xfId="593"/>
    <cellStyle name="强调文字颜色 2 4 3" xfId="594"/>
    <cellStyle name="20% - 强调文字颜色 5 6 2" xfId="595"/>
    <cellStyle name="好_Sheet1 3" xfId="596"/>
    <cellStyle name="60% - 强调文字颜色 3 5" xfId="597"/>
    <cellStyle name="20% - 强调文字颜色 5 7" xfId="598"/>
    <cellStyle name="60% - 强调文字颜色 3 5 2" xfId="599"/>
    <cellStyle name="强调文字颜色 2 5 3" xfId="600"/>
    <cellStyle name="20% - 强调文字颜色 5 7 2" xfId="601"/>
    <cellStyle name="60% - 强调文字颜色 3 5 3" xfId="602"/>
    <cellStyle name="千位分隔 4 4 2" xfId="603"/>
    <cellStyle name="20% - 强调文字颜色 5 7 3" xfId="604"/>
    <cellStyle name="千位分隔 3 8" xfId="605"/>
    <cellStyle name="千位分隔 2 3 2 2 2" xfId="606"/>
    <cellStyle name="常规 8 3 2" xfId="607"/>
    <cellStyle name="20% - 强调文字颜色 6 2" xfId="608"/>
    <cellStyle name="40% - 强调文字颜色 4 4" xfId="609"/>
    <cellStyle name="千位分隔 2 3 2 2 2 2" xfId="610"/>
    <cellStyle name="计算 3 4" xfId="611"/>
    <cellStyle name="20% - 强调文字颜色 6 2 2" xfId="612"/>
    <cellStyle name="40% - 强调文字颜色 4 4 2" xfId="613"/>
    <cellStyle name="20% - 强调文字颜色 6 2 2 2" xfId="614"/>
    <cellStyle name="好_桂林市2011年中小学校舍维修改造资金项目计划表" xfId="615"/>
    <cellStyle name="强调文字颜色 2 7" xfId="616"/>
    <cellStyle name="百分比 2 2 2" xfId="617"/>
    <cellStyle name="60% - 强调文字颜色 3 24" xfId="618"/>
    <cellStyle name="20% - 强调文字颜色 6 2 2 3" xfId="619"/>
    <cellStyle name="标题 10 2" xfId="620"/>
    <cellStyle name="好_桂财教(2010)245号附件（2010年县镇学校扩容改造和寄宿制学校及附属生活设施建设资金预算）" xfId="621"/>
    <cellStyle name="40% - 强调文字颜色 4 4 3" xfId="622"/>
    <cellStyle name="千位分隔 4 2 2 4 2" xfId="623"/>
    <cellStyle name="40% - 强调文字颜色 4 5" xfId="624"/>
    <cellStyle name="强调文字颜色 6 7 2" xfId="625"/>
    <cellStyle name="20% - 强调文字颜色 6 2 3" xfId="626"/>
    <cellStyle name="40% - 强调文字颜色 4 6" xfId="627"/>
    <cellStyle name="20% - 强调文字颜色 6 2 4" xfId="628"/>
    <cellStyle name="解释性文本 3 2 2" xfId="629"/>
    <cellStyle name="20% - 强调文字颜色 6 3" xfId="630"/>
    <cellStyle name="40% - 强调文字颜色 5 4" xfId="631"/>
    <cellStyle name="20% - 强调文字颜色 6 3 2" xfId="632"/>
    <cellStyle name="20% - 强调文字颜色 6 3 2 2" xfId="633"/>
    <cellStyle name="60% - 强调文字颜色 6 3" xfId="634"/>
    <cellStyle name="40% - 强调文字颜色 5 4 2" xfId="635"/>
    <cellStyle name="40% - 强调文字颜色 5 4 3" xfId="636"/>
    <cellStyle name="60% - 强调文字颜色 6 4" xfId="637"/>
    <cellStyle name="百分比 3 2 2" xfId="638"/>
    <cellStyle name="20% - 强调文字颜色 6 3 2 3" xfId="639"/>
    <cellStyle name="40% - 强调文字颜色 5 5" xfId="640"/>
    <cellStyle name="20% - 强调文字颜色 6 3 3" xfId="641"/>
    <cellStyle name="no dec" xfId="642"/>
    <cellStyle name="注释 2 2" xfId="643"/>
    <cellStyle name="40% - 强调文字颜色 5 6" xfId="644"/>
    <cellStyle name="好_桂教报〔2011〕75号附件1的附件3 2" xfId="645"/>
    <cellStyle name="常规 6 2 2" xfId="646"/>
    <cellStyle name="20% - 强调文字颜色 6 3 4" xfId="647"/>
    <cellStyle name="千位分隔 3 2 2 2 2 2" xfId="648"/>
    <cellStyle name="60% - 强调文字颜色 4 2" xfId="649"/>
    <cellStyle name="20% - 强调文字颜色 6 4" xfId="650"/>
    <cellStyle name="千位分隔 3 2 2 2 2 3" xfId="651"/>
    <cellStyle name="60% - 强调文字颜色 4 3" xfId="652"/>
    <cellStyle name="40% - 强调文字颜色 5 2 2" xfId="653"/>
    <cellStyle name="20% - 强调文字颜色 6 5" xfId="654"/>
    <cellStyle name="60% - 强调文字颜色 4 3 3" xfId="655"/>
    <cellStyle name="常规 16" xfId="656"/>
    <cellStyle name="常规 21" xfId="657"/>
    <cellStyle name="Input Cells 4" xfId="658"/>
    <cellStyle name="千位分隔 5 2 2" xfId="659"/>
    <cellStyle name="40% - 强调文字颜色 5 2 2 3" xfId="660"/>
    <cellStyle name="20% - 强调文字颜色 6 5 3" xfId="661"/>
    <cellStyle name="60% - 强调文字颜色 4 4 2" xfId="662"/>
    <cellStyle name="强调文字颜色 3 4 3" xfId="663"/>
    <cellStyle name="20% - 强调文字颜色 6 6 2" xfId="664"/>
    <cellStyle name="60% - 强调文字颜色 4 4 3" xfId="665"/>
    <cellStyle name="e鯪9Y_x000B_" xfId="666"/>
    <cellStyle name="好_2011年梧州市校舍维修改造项目计划 2" xfId="667"/>
    <cellStyle name="Normal - Style1" xfId="668"/>
    <cellStyle name="千位分隔 5 3 2" xfId="669"/>
    <cellStyle name="20% - 强调文字颜色 6 6 3" xfId="670"/>
    <cellStyle name="60% - 强调文字颜色 4 5" xfId="671"/>
    <cellStyle name="40% - 强调文字颜色 5 2 4" xfId="672"/>
    <cellStyle name="20% - 强调文字颜色 6 7" xfId="673"/>
    <cellStyle name="60% - 强调文字颜色 4 5 2" xfId="674"/>
    <cellStyle name="强调文字颜色 3 5 3" xfId="675"/>
    <cellStyle name="20% - 强调文字颜色 6 7 2" xfId="676"/>
    <cellStyle name="常规 2 12 3" xfId="677"/>
    <cellStyle name="60% - 强调文字颜色 4 5 3" xfId="678"/>
    <cellStyle name="千位分隔 5 4 2" xfId="679"/>
    <cellStyle name="20% - 强调文字颜色 6 7 3" xfId="680"/>
    <cellStyle name="常规 2 12 4" xfId="681"/>
    <cellStyle name="40% - 强调文字颜色 4 3 2 2" xfId="682"/>
    <cellStyle name="40% - 强调文字颜色 1 2" xfId="683"/>
    <cellStyle name="40% - 强调文字颜色 1 2 2" xfId="684"/>
    <cellStyle name="40% - 强调文字颜色 6 2 2 3" xfId="685"/>
    <cellStyle name="40% - 强调文字颜色 1 2 2 3" xfId="686"/>
    <cellStyle name="40% - 强调文字颜色 1 2 3" xfId="687"/>
    <cellStyle name="40% - 强调文字颜色 4 3 2 3" xfId="688"/>
    <cellStyle name="40% - 强调文字颜色 1 3" xfId="689"/>
    <cellStyle name="常规 9 2" xfId="690"/>
    <cellStyle name="60% - 强调文字颜色 2 6 2" xfId="691"/>
    <cellStyle name="注释 7" xfId="692"/>
    <cellStyle name="样式 1_Sheet2" xfId="693"/>
    <cellStyle name="40% - 强调文字颜色 1 3 2" xfId="694"/>
    <cellStyle name="常规 9 2 2" xfId="695"/>
    <cellStyle name="注释 7 2" xfId="696"/>
    <cellStyle name="40% - 强调文字颜色 1 3 2 2" xfId="697"/>
    <cellStyle name="40% - 强调文字颜色 1 3 3" xfId="698"/>
    <cellStyle name="40% - 强调文字颜色 1 3 4" xfId="699"/>
    <cellStyle name="千位分隔 2 3 3 2" xfId="700"/>
    <cellStyle name="40% - 强调文字颜色 1 4" xfId="701"/>
    <cellStyle name="常规 9 3" xfId="702"/>
    <cellStyle name="60% - 强调文字颜色 2 6 3" xfId="703"/>
    <cellStyle name="千位分隔 2 3 3 2 2" xfId="704"/>
    <cellStyle name="40% - 强调文字颜色 1 4 2" xfId="705"/>
    <cellStyle name="常规 9 3 2" xfId="706"/>
    <cellStyle name="40% - 强调文字颜色 1 4 3" xfId="707"/>
    <cellStyle name="千位分隔 2 3 3 3" xfId="708"/>
    <cellStyle name="40% - 强调文字颜色 1 5" xfId="709"/>
    <cellStyle name="常规 9 4" xfId="710"/>
    <cellStyle name="40% - 强调文字颜色 1 5 2" xfId="711"/>
    <cellStyle name="40% - 强调文字颜色 2 3 2 2" xfId="712"/>
    <cellStyle name="40% - 强调文字颜色 1 5 3" xfId="713"/>
    <cellStyle name="40% - 强调文字颜色 1 6" xfId="714"/>
    <cellStyle name="40% - 强调文字颜色 1 6 2" xfId="715"/>
    <cellStyle name="40% - 强调文字颜色 1 6 3" xfId="716"/>
    <cellStyle name="好_Book1_桂教报〔2011〕75号附件1的附件3 2" xfId="717"/>
    <cellStyle name="40% - 强调文字颜色 1 7" xfId="718"/>
    <cellStyle name="40% - 强调文字颜色 1 7 3" xfId="719"/>
    <cellStyle name="category" xfId="720"/>
    <cellStyle name="千位分隔[0] 2 2 2 2 3" xfId="721"/>
    <cellStyle name="40% - 强调文字颜色 2 2 2" xfId="722"/>
    <cellStyle name="40% - 强调文字颜色 6 3 2 3" xfId="723"/>
    <cellStyle name="差_2011年梧州市校舍维修改造项目计划" xfId="724"/>
    <cellStyle name="40% - 强调文字颜色 2 2 2 2" xfId="725"/>
    <cellStyle name="40% - 强调文字颜色 2 2 3" xfId="726"/>
    <cellStyle name="40% - 强调文字颜色 2 2 4" xfId="727"/>
    <cellStyle name="40% - 强调文字颜色 2 3 2" xfId="728"/>
    <cellStyle name="40% - 强调文字颜色 2 3 3" xfId="729"/>
    <cellStyle name="千位分隔 2 2 2 2 2 2 2" xfId="730"/>
    <cellStyle name="40% - 强调文字颜色 2 3 4" xfId="731"/>
    <cellStyle name="千位分隔 2 3 4 2" xfId="732"/>
    <cellStyle name="40% - 强调文字颜色 2 4" xfId="733"/>
    <cellStyle name="60% - 强调文字颜色 2 7 3" xfId="734"/>
    <cellStyle name="40% - 强调文字颜色 2 4 2" xfId="735"/>
    <cellStyle name="40% - 强调文字颜色 2 4 3" xfId="736"/>
    <cellStyle name="差_玉林市2011年农村中小学校舍维修改造资金项目890" xfId="737"/>
    <cellStyle name="差 2 2 2" xfId="738"/>
    <cellStyle name="千位分隔 4 2 2 2 2" xfId="739"/>
    <cellStyle name="40% - 强调文字颜色 2 5" xfId="740"/>
    <cellStyle name="千位分隔 4 2 2 2 2 2" xfId="741"/>
    <cellStyle name="40% - 强调文字颜色 2 5 2" xfId="742"/>
    <cellStyle name="千位分隔 4 2 2 2 3" xfId="743"/>
    <cellStyle name="40% - 强调文字颜色 2 6" xfId="744"/>
    <cellStyle name="百分比 2 3" xfId="745"/>
    <cellStyle name="千位分隔 4 2 2 2 3 2" xfId="746"/>
    <cellStyle name="40% - 强调文字颜色 2 6 2" xfId="747"/>
    <cellStyle name="40% - 强调文字颜色 2 7 3" xfId="748"/>
    <cellStyle name="千位分隔 3 2 3 2 3 2" xfId="749"/>
    <cellStyle name="40% - 强调文字颜色 3 2 2 3" xfId="750"/>
    <cellStyle name="千位分隔 2 2 2 2 3 2" xfId="751"/>
    <cellStyle name="40% - 强调文字颜色 3 2 3" xfId="752"/>
    <cellStyle name="40% - 强调文字颜色 3 3 2" xfId="753"/>
    <cellStyle name="常规 25" xfId="754"/>
    <cellStyle name="常规 30" xfId="755"/>
    <cellStyle name="40% - 强调文字颜色 4 2 4" xfId="756"/>
    <cellStyle name="40% - 强调文字颜色 3 3 2 2" xfId="757"/>
    <cellStyle name="常规 25 2" xfId="758"/>
    <cellStyle name="常规 30 2" xfId="759"/>
    <cellStyle name="千位分隔 7" xfId="760"/>
    <cellStyle name="标题 4 6" xfId="761"/>
    <cellStyle name="千位分隔 8" xfId="762"/>
    <cellStyle name="标题 4 7" xfId="763"/>
    <cellStyle name="40% - 强调文字颜色 3 3 2 3" xfId="764"/>
    <cellStyle name="40% - 强调文字颜色 3 3 4" xfId="765"/>
    <cellStyle name="常规 27" xfId="766"/>
    <cellStyle name="常规 32" xfId="767"/>
    <cellStyle name="差_04.收入和财力基础表" xfId="768"/>
    <cellStyle name="40% - 强调文字颜色 3 4" xfId="769"/>
    <cellStyle name="40% - 强调文字颜色 3 4 2" xfId="770"/>
    <cellStyle name="警告文本 6" xfId="771"/>
    <cellStyle name="差 3 2 2" xfId="772"/>
    <cellStyle name="40% - 强调文字颜色 3 4 3" xfId="773"/>
    <cellStyle name="千位分隔 4 2 2 3 2" xfId="774"/>
    <cellStyle name="40% - 强调文字颜色 3 5" xfId="775"/>
    <cellStyle name="千位分隔 4 2 2 3 2 2" xfId="776"/>
    <cellStyle name="40% - 强调文字颜色 3 5 2" xfId="777"/>
    <cellStyle name="千位分隔 4 2 2 3 3" xfId="778"/>
    <cellStyle name="40% - 强调文字颜色 3 6" xfId="779"/>
    <cellStyle name="40% - 强调文字颜色 3 7" xfId="780"/>
    <cellStyle name="千位分隔 5" xfId="781"/>
    <cellStyle name="标题 4 4" xfId="782"/>
    <cellStyle name="40% - 强调文字颜色 4 2 2" xfId="783"/>
    <cellStyle name="千位分隔 5 2" xfId="784"/>
    <cellStyle name="标题 4 4 2" xfId="785"/>
    <cellStyle name="40% - 强调文字颜色 4 2 2 2" xfId="786"/>
    <cellStyle name="40% - 强调文字颜色 4 2 2 3" xfId="787"/>
    <cellStyle name="千位分隔 5 3" xfId="788"/>
    <cellStyle name="60% - 强调文字颜色 1 6 2" xfId="789"/>
    <cellStyle name="千位分隔 6" xfId="790"/>
    <cellStyle name="标题 4 5" xfId="791"/>
    <cellStyle name="40% - 强调文字颜色 4 2 3" xfId="792"/>
    <cellStyle name="千位分隔[0] 2 6" xfId="793"/>
    <cellStyle name="40% - 强调文字颜色 4 5 2" xfId="794"/>
    <cellStyle name="千位分隔[0] 2 7" xfId="795"/>
    <cellStyle name="40% - 强调文字颜色 4 5 3" xfId="796"/>
    <cellStyle name="输入 3" xfId="797"/>
    <cellStyle name="常规 2 9" xfId="798"/>
    <cellStyle name="40% - 强调文字颜色 4 6 2" xfId="799"/>
    <cellStyle name="40% - 强调文字颜色 4 6 3" xfId="800"/>
    <cellStyle name="40% - 强调文字颜色 4 7" xfId="801"/>
    <cellStyle name="千位分隔 6 2 2 2 2 2 2" xfId="802"/>
    <cellStyle name="常规 3 9" xfId="803"/>
    <cellStyle name="40% - 强调文字颜色 4 7 2" xfId="804"/>
    <cellStyle name="40% - 强调文字颜色 4 7 3" xfId="805"/>
    <cellStyle name="好_图书配备方案附件1.2 3" xfId="806"/>
    <cellStyle name="40% - 强调文字颜色 5 3" xfId="807"/>
    <cellStyle name="千位分隔 3 2 2 2 3 3" xfId="808"/>
    <cellStyle name="60% - 强调文字颜色 5 3" xfId="809"/>
    <cellStyle name="40% - 强调文字颜色 5 3 2" xfId="810"/>
    <cellStyle name="60% - 强调文字颜色 5 3 2" xfId="811"/>
    <cellStyle name="Sheet Head" xfId="812"/>
    <cellStyle name="强调文字颜色 4 3 3" xfId="813"/>
    <cellStyle name="40% - 强调文字颜色 5 3 2 2" xfId="814"/>
    <cellStyle name="60% - 强调文字颜色 5 4" xfId="815"/>
    <cellStyle name="好_桂财教(2011)261号2012年薄改计划资金附件" xfId="816"/>
    <cellStyle name="40% - 强调文字颜色 5 3 3" xfId="817"/>
    <cellStyle name="60% - 强调文字颜色 5 5" xfId="818"/>
    <cellStyle name="40% - 强调文字颜色 5 3 4" xfId="819"/>
    <cellStyle name="40% - 强调文字颜色 5 5 2" xfId="820"/>
    <cellStyle name="40% - 强调文字颜色 5 5 3" xfId="821"/>
    <cellStyle name="注释 2 2 2" xfId="822"/>
    <cellStyle name="40% - 强调文字颜色 5 6 2" xfId="823"/>
    <cellStyle name="注释 2 2 3" xfId="824"/>
    <cellStyle name="40% - 强调文字颜色 5 6 3" xfId="825"/>
    <cellStyle name="40% - 强调文字颜色 5 7 2" xfId="826"/>
    <cellStyle name="40% - 强调文字颜色 6 2 3" xfId="827"/>
    <cellStyle name="40% - 强调文字颜色 6 2 4" xfId="828"/>
    <cellStyle name="40% - 强调文字颜色 6 3 2" xfId="829"/>
    <cellStyle name="40% - 强调文字颜色 6 3 2 2" xfId="830"/>
    <cellStyle name="40% - 强调文字颜色 6 3 3" xfId="831"/>
    <cellStyle name="40% - 强调文字颜色 6 3 4" xfId="832"/>
    <cellStyle name="40% - 强调文字颜色 6 5 2" xfId="833"/>
    <cellStyle name="40% - 强调文字颜色 6 5 3" xfId="834"/>
    <cellStyle name="千位分隔 3 2 4 2 3" xfId="835"/>
    <cellStyle name="标题 3 4 2" xfId="836"/>
    <cellStyle name="60% - 强调文字颜色 1 6" xfId="837"/>
    <cellStyle name="千位分隔 5 4" xfId="838"/>
    <cellStyle name="60% - 强调文字颜色 1 6 3" xfId="839"/>
    <cellStyle name="gcd 3 2" xfId="840"/>
    <cellStyle name="60% - 强调文字颜色 1 7" xfId="841"/>
    <cellStyle name="标题 3 5 2" xfId="842"/>
    <cellStyle name="常规 9" xfId="843"/>
    <cellStyle name="60% - 强调文字颜色 2 6" xfId="844"/>
    <cellStyle name="60% - 强调文字颜色 2 7" xfId="845"/>
    <cellStyle name="标题 3 6 2" xfId="846"/>
    <cellStyle name="60% - 强调文字颜色 3 6" xfId="847"/>
    <cellStyle name="60% - 强调文字颜色 3 6 2" xfId="848"/>
    <cellStyle name="60% - 强调文字颜色 3 6 3" xfId="849"/>
    <cellStyle name="60% - 强调文字颜色 3 7" xfId="850"/>
    <cellStyle name="60% - 强调文字颜色 3 7 3" xfId="851"/>
    <cellStyle name="超链接 2" xfId="852"/>
    <cellStyle name="好_Sheet1" xfId="853"/>
    <cellStyle name="标题 3 7 2" xfId="854"/>
    <cellStyle name="60% - 强调文字颜色 4 6" xfId="855"/>
    <cellStyle name="60% - 强调文字颜色 4 6 2" xfId="856"/>
    <cellStyle name="60% - 强调文字颜色 4 6 3" xfId="857"/>
    <cellStyle name="60% - 强调文字颜色 4 7" xfId="858"/>
    <cellStyle name="60% - 强调文字颜色 4 7 3" xfId="859"/>
    <cellStyle name="千位分隔 3 2 2 2 3 2 2" xfId="860"/>
    <cellStyle name="60% - 强调文字颜色 5 2 2" xfId="861"/>
    <cellStyle name="60% - 强调文字颜色 5 2 3" xfId="862"/>
    <cellStyle name="输入 2 3" xfId="863"/>
    <cellStyle name="60% - 强调文字颜色 5 5 2" xfId="864"/>
    <cellStyle name="千位分隔[0] 2 2" xfId="865"/>
    <cellStyle name="60% - 强调文字颜色 5 5 3" xfId="866"/>
    <cellStyle name="60% - 强调文字颜色 5 7" xfId="867"/>
    <cellStyle name="常规 3 5" xfId="868"/>
    <cellStyle name="60% - 强调文字颜色 5 7 3" xfId="869"/>
    <cellStyle name="千位分隔 3 2 2 2 4 2" xfId="870"/>
    <cellStyle name="60% - 强调文字颜色 6 2" xfId="871"/>
    <cellStyle name="60% - 强调文字颜色 6 2 2" xfId="872"/>
    <cellStyle name="60% - 强调文字颜色 6 2 3" xfId="873"/>
    <cellStyle name="千位分隔 2 2 2 5" xfId="874"/>
    <cellStyle name="60% - 强调文字颜色 6 3 3" xfId="875"/>
    <cellStyle name="千位分隔 5 6" xfId="876"/>
    <cellStyle name="RevList" xfId="877"/>
    <cellStyle name="千位分隔 2 2 3 4" xfId="878"/>
    <cellStyle name="60% - 强调文字颜色 6 4 2" xfId="879"/>
    <cellStyle name="60% - 强调文字颜色 6 4 3" xfId="880"/>
    <cellStyle name="60% - 强调文字颜色 6 5" xfId="881"/>
    <cellStyle name="60% - 强调文字颜色 6 6" xfId="882"/>
    <cellStyle name="公司标准表" xfId="883"/>
    <cellStyle name="60% - 强调文字颜色 6 6 2" xfId="884"/>
    <cellStyle name="公司标准表 2" xfId="885"/>
    <cellStyle name="常规 141" xfId="886"/>
    <cellStyle name="60% - 强调文字颜色 6 7" xfId="887"/>
    <cellStyle name="常规 141 2" xfId="888"/>
    <cellStyle name="60% - 强调文字颜色 6 7 2" xfId="889"/>
    <cellStyle name="烹拳_97MBO" xfId="890"/>
    <cellStyle name="常规 141 3" xfId="891"/>
    <cellStyle name="好_2011年高校质量工程经费分配表 2" xfId="892"/>
    <cellStyle name="60% - 强调文字颜色 6 7 3" xfId="893"/>
    <cellStyle name="args.style" xfId="894"/>
    <cellStyle name="好 3 2 2" xfId="895"/>
    <cellStyle name="Normalny_Arkusz1" xfId="896"/>
    <cellStyle name="Calc Currency (0)" xfId="897"/>
    <cellStyle name="千位分隔 3 2 2 3 2 3" xfId="898"/>
    <cellStyle name="Column Headings" xfId="899"/>
    <cellStyle name="Column$Headings" xfId="900"/>
    <cellStyle name="Model" xfId="901"/>
    <cellStyle name="千位分隔 6 2 2 3 2 2" xfId="902"/>
    <cellStyle name="Column_Title" xfId="903"/>
    <cellStyle name="标题 2 2" xfId="904"/>
    <cellStyle name="Comma  - Style1" xfId="905"/>
    <cellStyle name="Comma  - Style2" xfId="906"/>
    <cellStyle name="Comma  - Style3" xfId="907"/>
    <cellStyle name="Comma  - Style4" xfId="908"/>
    <cellStyle name="汇总 2" xfId="909"/>
    <cellStyle name="Comma  - Style5" xfId="910"/>
    <cellStyle name="汇总 3" xfId="911"/>
    <cellStyle name="Comma  - Style6" xfId="912"/>
    <cellStyle name="标题 1 3 2" xfId="913"/>
    <cellStyle name="汇总 4" xfId="914"/>
    <cellStyle name="Comma  - Style7" xfId="915"/>
    <cellStyle name="汇总 5" xfId="916"/>
    <cellStyle name="Comma  - Style8" xfId="917"/>
    <cellStyle name="差_桂财教(2010)245号附件（2010年县镇学校扩容改造和寄宿制学校及附属生活设施建设资金预算）" xfId="918"/>
    <cellStyle name="常规 3 8" xfId="919"/>
    <cellStyle name="Comma [0]_laroux" xfId="920"/>
    <cellStyle name="千位分隔 2 4 2 3" xfId="921"/>
    <cellStyle name="Comma_02(2003.12.31 PBC package.040304)" xfId="922"/>
    <cellStyle name="千位分隔 2 2 2 2 2 2" xfId="923"/>
    <cellStyle name="comma-d" xfId="924"/>
    <cellStyle name="Copied" xfId="925"/>
    <cellStyle name="常规 2 15" xfId="926"/>
    <cellStyle name="常规 2 20" xfId="927"/>
    <cellStyle name="Currency_353HHC" xfId="928"/>
    <cellStyle name="Date" xfId="929"/>
    <cellStyle name="Euro" xfId="930"/>
    <cellStyle name="Format Number Column" xfId="931"/>
    <cellStyle name="gcd" xfId="932"/>
    <cellStyle name="好_Book1_1 2" xfId="933"/>
    <cellStyle name="千位分隔 2 2" xfId="934"/>
    <cellStyle name="常规 2 17" xfId="935"/>
    <cellStyle name="gcd 3" xfId="936"/>
    <cellStyle name="gcd 4" xfId="937"/>
    <cellStyle name="gcd 5" xfId="938"/>
    <cellStyle name="输出 5 2" xfId="939"/>
    <cellStyle name="gcd 6" xfId="940"/>
    <cellStyle name="gcd 7" xfId="941"/>
    <cellStyle name="强调文字颜色 1 4 2" xfId="942"/>
    <cellStyle name="gcd_Sheet2" xfId="943"/>
    <cellStyle name="常规 5 2 2 2" xfId="944"/>
    <cellStyle name="Grey" xfId="945"/>
    <cellStyle name="差 7 2" xfId="946"/>
    <cellStyle name="强调文字颜色 5 2 2" xfId="947"/>
    <cellStyle name="Header1" xfId="948"/>
    <cellStyle name="强调文字颜色 5 2 3" xfId="949"/>
    <cellStyle name="Header2" xfId="950"/>
    <cellStyle name="强调文字颜色 3 3" xfId="951"/>
    <cellStyle name="常规 2 10" xfId="952"/>
    <cellStyle name="千位分隔 6 4 3" xfId="953"/>
    <cellStyle name="Input Cells" xfId="954"/>
    <cellStyle name="千位分隔 6 4 3 2" xfId="955"/>
    <cellStyle name="Input Cells 2" xfId="956"/>
    <cellStyle name="计算 6 3" xfId="957"/>
    <cellStyle name="适中 3 3" xfId="958"/>
    <cellStyle name="强调文字颜色 3 3 2" xfId="959"/>
    <cellStyle name="常规 16 6" xfId="960"/>
    <cellStyle name="常规 16 6 2" xfId="961"/>
    <cellStyle name="Input Cells 2 2" xfId="962"/>
    <cellStyle name="Input Cells 2 3" xfId="963"/>
    <cellStyle name="KPMG Heading 1" xfId="964"/>
    <cellStyle name="KPMG Heading 2" xfId="965"/>
    <cellStyle name="KPMG Heading 3" xfId="966"/>
    <cellStyle name="KPMG Heading 4" xfId="967"/>
    <cellStyle name="KPMG Normal" xfId="968"/>
    <cellStyle name="好 3 2 3" xfId="969"/>
    <cellStyle name="KPMG Normal Text" xfId="970"/>
    <cellStyle name="Lines Fill" xfId="971"/>
    <cellStyle name="常规 2" xfId="972"/>
    <cellStyle name="Linked Cells" xfId="973"/>
    <cellStyle name="Linked Cells 2" xfId="974"/>
    <cellStyle name="Linked Cells 2 2" xfId="975"/>
    <cellStyle name="Linked Cells 3" xfId="976"/>
    <cellStyle name="Monétaire_!!!GO" xfId="977"/>
    <cellStyle name="New Times Roman" xfId="978"/>
    <cellStyle name="样式 1" xfId="979"/>
    <cellStyle name="Prefilled" xfId="980"/>
    <cellStyle name="Normal - Style1 3" xfId="981"/>
    <cellStyle name="Percent [2]" xfId="982"/>
    <cellStyle name="Percent_PICC package Sept2002 (V120021005)1" xfId="983"/>
    <cellStyle name="常规 3 3" xfId="984"/>
    <cellStyle name="强调文字颜色 6 3 2" xfId="985"/>
    <cellStyle name="pricing" xfId="986"/>
    <cellStyle name="RevList 2" xfId="987"/>
    <cellStyle name="RevList 2 2" xfId="988"/>
    <cellStyle name="RevList 2 3" xfId="989"/>
    <cellStyle name="RevList 3" xfId="990"/>
    <cellStyle name="RevList 4" xfId="991"/>
    <cellStyle name="注释 4 3" xfId="992"/>
    <cellStyle name="style" xfId="993"/>
    <cellStyle name="常规 18" xfId="994"/>
    <cellStyle name="常规 23" xfId="995"/>
    <cellStyle name="style1" xfId="996"/>
    <cellStyle name="style2" xfId="997"/>
    <cellStyle name="style2 2" xfId="998"/>
    <cellStyle name="subhead" xfId="999"/>
    <cellStyle name="千位分隔 4 6 2" xfId="1000"/>
    <cellStyle name="Subtotal" xfId="1001"/>
    <cellStyle name="检查单元格 6 3" xfId="1002"/>
    <cellStyle name="百分比 2" xfId="1003"/>
    <cellStyle name="百分比 2 2" xfId="1004"/>
    <cellStyle name="差_桂财教(2011)261号2012年薄改计划资金附件 3" xfId="1005"/>
    <cellStyle name="标题 1 2" xfId="1006"/>
    <cellStyle name="标题 1 3" xfId="1007"/>
    <cellStyle name="标题 1 4" xfId="1008"/>
    <cellStyle name="标题 1 5" xfId="1009"/>
    <cellStyle name="常规 17 2" xfId="1010"/>
    <cellStyle name="标题 1 6" xfId="1011"/>
    <cellStyle name="常规 17 3" xfId="1012"/>
    <cellStyle name="标题 1 7" xfId="1013"/>
    <cellStyle name="标题 1 7 2" xfId="1014"/>
    <cellStyle name="标题 10" xfId="1015"/>
    <cellStyle name="差 4 2" xfId="1016"/>
    <cellStyle name="标题 2 2 2" xfId="1017"/>
    <cellStyle name="标题 2 3" xfId="1018"/>
    <cellStyle name="常规 11" xfId="1019"/>
    <cellStyle name="千位分隔 5 2 2 3" xfId="1020"/>
    <cellStyle name="标题 2 3 2" xfId="1021"/>
    <cellStyle name="标题 2 4" xfId="1022"/>
    <cellStyle name="千位分隔 5 2 3 3" xfId="1023"/>
    <cellStyle name="千位分隔 3 2 3 2 3" xfId="1024"/>
    <cellStyle name="标题 2 4 2" xfId="1025"/>
    <cellStyle name="标题 2 5" xfId="1026"/>
    <cellStyle name="千位分隔 3 2 3 3 3" xfId="1027"/>
    <cellStyle name="标题 2 5 2" xfId="1028"/>
    <cellStyle name="标题 2 6" xfId="1029"/>
    <cellStyle name="标题 2 6 2" xfId="1030"/>
    <cellStyle name="标题 2 7" xfId="1031"/>
    <cellStyle name="检查单元格 5" xfId="1032"/>
    <cellStyle name="标题 2 7 2" xfId="1033"/>
    <cellStyle name="标题 3 2" xfId="1034"/>
    <cellStyle name="标题 3 3" xfId="1035"/>
    <cellStyle name="千位分隔 5 3 2 3" xfId="1036"/>
    <cellStyle name="标题 3 3 2" xfId="1037"/>
    <cellStyle name="标题 3 4" xfId="1038"/>
    <cellStyle name="千位分隔 4 5 2 2" xfId="1039"/>
    <cellStyle name="标题 3 5" xfId="1040"/>
    <cellStyle name="标题 3 6" xfId="1041"/>
    <cellStyle name="标题 3 7" xfId="1042"/>
    <cellStyle name="千位分隔 3" xfId="1043"/>
    <cellStyle name="标题 4 2" xfId="1044"/>
    <cellStyle name="千位分隔 3 2" xfId="1045"/>
    <cellStyle name="标题 4 2 2" xfId="1046"/>
    <cellStyle name="千位分隔 4" xfId="1047"/>
    <cellStyle name="标题 4 3" xfId="1048"/>
    <cellStyle name="千位分隔 4 2" xfId="1049"/>
    <cellStyle name="标题 4 3 2" xfId="1050"/>
    <cellStyle name="千位分隔 7 2" xfId="1051"/>
    <cellStyle name="标题 4 6 2" xfId="1052"/>
    <cellStyle name="标题 4 7 2" xfId="1053"/>
    <cellStyle name="标题 5 2" xfId="1054"/>
    <cellStyle name="标题 6 2" xfId="1055"/>
    <cellStyle name="标题 7" xfId="1056"/>
    <cellStyle name="标题 7 2" xfId="1057"/>
    <cellStyle name="标题 8" xfId="1058"/>
    <cellStyle name="常规 16 2 2" xfId="1059"/>
    <cellStyle name="标题 8 2" xfId="1060"/>
    <cellStyle name="常规 2 7" xfId="1061"/>
    <cellStyle name="差_桂教报〔2011〕75号附件1的附件3" xfId="1062"/>
    <cellStyle name="标题 9" xfId="1063"/>
    <cellStyle name="解释性文本 5" xfId="1064"/>
    <cellStyle name="差 2" xfId="1065"/>
    <cellStyle name="千位分隔 4 3 5" xfId="1066"/>
    <cellStyle name="解释性文本 5 2" xfId="1067"/>
    <cellStyle name="差 2 2" xfId="1068"/>
    <cellStyle name="통화 [0]_BOILER-CO1" xfId="1069"/>
    <cellStyle name="差 2 2 3" xfId="1070"/>
    <cellStyle name="差 2 3" xfId="1071"/>
    <cellStyle name="差 2 4" xfId="1072"/>
    <cellStyle name="解释性文本 6 2" xfId="1073"/>
    <cellStyle name="差 3 2" xfId="1074"/>
    <cellStyle name="差_2010年自治区财政与市、试点县财政年终决算结算单0211 2" xfId="1075"/>
    <cellStyle name="警告文本 7" xfId="1076"/>
    <cellStyle name="差 3 2 3" xfId="1077"/>
    <cellStyle name="差 3 3" xfId="1078"/>
    <cellStyle name="差 3 4" xfId="1079"/>
    <cellStyle name="解释性文本 7" xfId="1080"/>
    <cellStyle name="差 4" xfId="1081"/>
    <cellStyle name="差 4 3" xfId="1082"/>
    <cellStyle name="差 5" xfId="1083"/>
    <cellStyle name="差 5 2" xfId="1084"/>
    <cellStyle name="差 5 3" xfId="1085"/>
    <cellStyle name="差 6" xfId="1086"/>
    <cellStyle name="差 6 2" xfId="1087"/>
    <cellStyle name="差 6 3" xfId="1088"/>
    <cellStyle name="常规 5 2 2" xfId="1089"/>
    <cellStyle name="差 7" xfId="1090"/>
    <cellStyle name="差 7 3" xfId="1091"/>
    <cellStyle name="差_04.收入和财力基础表 2" xfId="1092"/>
    <cellStyle name="差_04.收入和财力基础表 3" xfId="1093"/>
    <cellStyle name="差_2010年自治区财政与市、试点县财政年终决算结算单0211 3" xfId="1094"/>
    <cellStyle name="差_2011年高校质量工程经费分配表" xfId="1095"/>
    <cellStyle name="差_2011年高校质量工程经费分配表 2" xfId="1096"/>
    <cellStyle name="差_2011年梧州市校舍维修改造项目计划 2" xfId="1097"/>
    <cellStyle name="差_2013年薄改计划资金附件(1221修订） 3" xfId="1098"/>
    <cellStyle name="差_2013年薄改计划资金附件1220 2" xfId="1099"/>
    <cellStyle name="差_2013年薄改计划资金附件1220 3" xfId="1100"/>
    <cellStyle name="差_Book1_1" xfId="1101"/>
    <cellStyle name="千位分隔 3 2 2 3 2 2" xfId="1102"/>
    <cellStyle name="差_Book1_桂教报〔2011〕75号附件1的附件3" xfId="1103"/>
    <cellStyle name="千位分隔 3 2 2 3 2 2 2" xfId="1104"/>
    <cellStyle name="差_Book1_桂教报〔2011〕75号附件1的附件3 2" xfId="1105"/>
    <cellStyle name="差_Book1_桂教报〔2011〕75号附件1的附件3 3" xfId="1106"/>
    <cellStyle name="差_桂财教(2011)261号2012年薄改计划资金附件" xfId="1107"/>
    <cellStyle name="差_桂财教(2011)261号2012年薄改计划资金附件 2" xfId="1108"/>
    <cellStyle name="差_桂财教【2010】246号附件2011年农村义务教育校舍维修改造资金项目计划表(110215)" xfId="1109"/>
    <cellStyle name="强调文字颜色 5 5 3" xfId="1110"/>
    <cellStyle name="差_桂财教【2010】246号附件2011年农村义务教育校舍维修改造资金项目计划表(110215) 2" xfId="1111"/>
    <cellStyle name="差_桂教报〔2011〕75号附件1的附件3 2" xfId="1112"/>
    <cellStyle name="差_桂林市2011年中小学校舍维修改造资金项目计划表" xfId="1113"/>
    <cellStyle name="好_2013年薄改计划资金附件(1221修订）" xfId="1114"/>
    <cellStyle name="差_桂林市2011年中小学校舍维修改造资金项目计划表 2" xfId="1115"/>
    <cellStyle name="好 6 3" xfId="1116"/>
    <cellStyle name="差_贺州市2010学校改扩容改造和寄宿制学校及附属生活设施建设项目计划表 2" xfId="1117"/>
    <cellStyle name="常规 10" xfId="1118"/>
    <cellStyle name="千位分隔 4 3 2 4" xfId="1119"/>
    <cellStyle name="常规 10 2" xfId="1120"/>
    <cellStyle name="常规 10 2 2" xfId="1121"/>
    <cellStyle name="千位分隔 5 2 2 2 3" xfId="1122"/>
    <cellStyle name="好_2013年薄改计划资金附件1220 2" xfId="1123"/>
    <cellStyle name="常规 10 3" xfId="1124"/>
    <cellStyle name="常规 11 2" xfId="1125"/>
    <cellStyle name="常规 11 2 2" xfId="1126"/>
    <cellStyle name="常规 11 3" xfId="1127"/>
    <cellStyle name="常规 11 3 2" xfId="1128"/>
    <cellStyle name="常规 12" xfId="1129"/>
    <cellStyle name="好 4 2" xfId="1130"/>
    <cellStyle name="常规 12 2" xfId="1131"/>
    <cellStyle name="好_2013年薄改计划资金附件(1221修订） 2" xfId="1132"/>
    <cellStyle name="常规 12 3" xfId="1133"/>
    <cellStyle name="常规 12 3 2" xfId="1134"/>
    <cellStyle name="常规 13 2" xfId="1135"/>
    <cellStyle name="常规 13 2 2" xfId="1136"/>
    <cellStyle name="常规 13 3" xfId="1137"/>
    <cellStyle name="常规 14" xfId="1138"/>
    <cellStyle name="常规 14 2" xfId="1139"/>
    <cellStyle name="常规 15 2" xfId="1140"/>
    <cellStyle name="常规 16 2" xfId="1141"/>
    <cellStyle name="常规 16 3" xfId="1142"/>
    <cellStyle name="适中 3 2 2" xfId="1143"/>
    <cellStyle name="常规 16 5 2" xfId="1144"/>
    <cellStyle name="注释 4 2" xfId="1145"/>
    <cellStyle name="常规 17" xfId="1146"/>
    <cellStyle name="常规 22" xfId="1147"/>
    <cellStyle name="常规 19" xfId="1148"/>
    <cellStyle name="常规 24" xfId="1149"/>
    <cellStyle name="强调文字颜色 3 4" xfId="1150"/>
    <cellStyle name="常规 2 11" xfId="1151"/>
    <cellStyle name="汇总 5 2" xfId="1152"/>
    <cellStyle name="强调文字颜色 3 5" xfId="1153"/>
    <cellStyle name="常规 2 12" xfId="1154"/>
    <cellStyle name="常规 2 12 2 2" xfId="1155"/>
    <cellStyle name="常规 2 16" xfId="1156"/>
    <cellStyle name="常规 2 21" xfId="1157"/>
    <cellStyle name="强调文字颜色 3 6" xfId="1158"/>
    <cellStyle name="常规 2 13" xfId="1159"/>
    <cellStyle name="强调文字颜色 3 7" xfId="1160"/>
    <cellStyle name="常规 2 14" xfId="1161"/>
    <cellStyle name="常规 2 2" xfId="1162"/>
    <cellStyle name="常规 2 2 2" xfId="1163"/>
    <cellStyle name="常规 2 2 2 2" xfId="1164"/>
    <cellStyle name="常规 2 2 3" xfId="1165"/>
    <cellStyle name="常规 2 2 3 2" xfId="1166"/>
    <cellStyle name="输入 3 2" xfId="1167"/>
    <cellStyle name="常规 2 9 2" xfId="1168"/>
    <cellStyle name="常规 2 3" xfId="1169"/>
    <cellStyle name="常规 2 3 2 2" xfId="1170"/>
    <cellStyle name="常规 2 3 3" xfId="1171"/>
    <cellStyle name="常规 2 3 3 2" xfId="1172"/>
    <cellStyle name="常规 2 6" xfId="1173"/>
    <cellStyle name="常规 2 6 2" xfId="1174"/>
    <cellStyle name="输入 2" xfId="1175"/>
    <cellStyle name="常规 2 8" xfId="1176"/>
    <cellStyle name="输入 2 2" xfId="1177"/>
    <cellStyle name="常规 2 8 2" xfId="1178"/>
    <cellStyle name="常规 28" xfId="1179"/>
    <cellStyle name="常规 33" xfId="1180"/>
    <cellStyle name="输出 4 2" xfId="1181"/>
    <cellStyle name="常规 3" xfId="1182"/>
    <cellStyle name="常规 3 10" xfId="1183"/>
    <cellStyle name="常规 3 11" xfId="1184"/>
    <cellStyle name="常规 3 2" xfId="1185"/>
    <cellStyle name="计算 7 2" xfId="1186"/>
    <cellStyle name="适中 4 2" xfId="1187"/>
    <cellStyle name="常规 3 2 2 2" xfId="1188"/>
    <cellStyle name="常规 3 4 2" xfId="1189"/>
    <cellStyle name="常规 3 5 2" xfId="1190"/>
    <cellStyle name="常规 3 6" xfId="1191"/>
    <cellStyle name="千位分隔 2 2 2 3" xfId="1192"/>
    <cellStyle name="常规 3 6 2" xfId="1193"/>
    <cellStyle name="常规 3 7" xfId="1194"/>
    <cellStyle name="千位分隔 2 2 3 3" xfId="1195"/>
    <cellStyle name="常规 3 7 2" xfId="1196"/>
    <cellStyle name="常规 38" xfId="1197"/>
    <cellStyle name="常规 4" xfId="1198"/>
    <cellStyle name="常规 4 2" xfId="1199"/>
    <cellStyle name="常规 4 2 2" xfId="1200"/>
    <cellStyle name="常规 4 4" xfId="1201"/>
    <cellStyle name="常规 4 3" xfId="1202"/>
    <cellStyle name="常规 4 3 2" xfId="1203"/>
    <cellStyle name="常规 4 5" xfId="1204"/>
    <cellStyle name="常规 4 5 2" xfId="1205"/>
    <cellStyle name="常规 7 4" xfId="1206"/>
    <cellStyle name="常规 4 6" xfId="1207"/>
    <cellStyle name="千位分隔 2 3 2 3" xfId="1208"/>
    <cellStyle name="常规 4 6 2" xfId="1209"/>
    <cellStyle name="常规 8 4" xfId="1210"/>
    <cellStyle name="常规 5 2 3" xfId="1211"/>
    <cellStyle name="常规 7 2 2" xfId="1212"/>
    <cellStyle name="千位分隔 3 2 8" xfId="1213"/>
    <cellStyle name="超级链接" xfId="1214"/>
    <cellStyle name="超级链接 2" xfId="1215"/>
    <cellStyle name="千位分隔 4 2 4" xfId="1216"/>
    <cellStyle name="分级显示行_1_4附件二凯旋评估表" xfId="1217"/>
    <cellStyle name="千位分隔 6 2 2 2 3" xfId="1218"/>
    <cellStyle name="公司标准表 2 2" xfId="1219"/>
    <cellStyle name="好 2 2" xfId="1220"/>
    <cellStyle name="好 3" xfId="1221"/>
    <cellStyle name="好 3 2" xfId="1222"/>
    <cellStyle name="好 4" xfId="1223"/>
    <cellStyle name="好 5 2" xfId="1224"/>
    <cellStyle name="好 5 3" xfId="1225"/>
    <cellStyle name="好 6" xfId="1226"/>
    <cellStyle name="好 6 2" xfId="1227"/>
    <cellStyle name="好 7" xfId="1228"/>
    <cellStyle name="好 7 2" xfId="1229"/>
    <cellStyle name="好_2011年高校质量工程经费分配表" xfId="1230"/>
    <cellStyle name="好_2011年梧州市校舍维修改造项目计划" xfId="1231"/>
    <cellStyle name="检查单元格 2 3" xfId="1232"/>
    <cellStyle name="好_2013年薄改计划资金附件1220 3" xfId="1233"/>
    <cellStyle name="好_Book1 2" xfId="1234"/>
    <cellStyle name="好_Book1_桂教报〔2011〕75号附件1的附件3" xfId="1235"/>
    <cellStyle name="好_Book1_桂教报〔2011〕75号附件1的附件3 3" xfId="1236"/>
    <cellStyle name="输出 6 2" xfId="1237"/>
    <cellStyle name="千位分隔 3 4 2 2" xfId="1238"/>
    <cellStyle name="好_桂财教【2010】246号附件2011年农村义务教育校舍维修改造资金项目计划表(110215) 2" xfId="1239"/>
    <cellStyle name="好_桂林市2011年中小学校舍维修改造资金项目计划表 2" xfId="1240"/>
    <cellStyle name="链接单元格 2" xfId="1241"/>
    <cellStyle name="好_贺州市2010学校改扩容改造和寄宿制学校及附属生活设施建设项目计划表 2" xfId="1242"/>
    <cellStyle name="好_玉林市2011年农村中小学校舍维修改造资金项目890" xfId="1243"/>
    <cellStyle name="好_玉林市2011年农村中小学校舍维修改造资金项目890 2" xfId="1244"/>
    <cellStyle name="后继超级链接" xfId="1245"/>
    <cellStyle name="常规 55" xfId="1246"/>
    <cellStyle name="后继超级链接 2" xfId="1247"/>
    <cellStyle name="千位分隔 6 2 5" xfId="1248"/>
    <cellStyle name="汇总 3 2" xfId="1249"/>
    <cellStyle name="千位分隔 6 2 5 2" xfId="1250"/>
    <cellStyle name="汇总 3 2 2" xfId="1251"/>
    <cellStyle name="千位分隔 6 2 6" xfId="1252"/>
    <cellStyle name="汇总 3 3" xfId="1253"/>
    <cellStyle name="千位分隔 6 3 5" xfId="1254"/>
    <cellStyle name="千位分隔 4 3 2 2 3" xfId="1255"/>
    <cellStyle name="汇总 4 2" xfId="1256"/>
    <cellStyle name="汇总 6" xfId="1257"/>
    <cellStyle name="汇总 6 2" xfId="1258"/>
    <cellStyle name="计算 2" xfId="1259"/>
    <cellStyle name="计算 3" xfId="1260"/>
    <cellStyle name="检查单元格 2" xfId="1261"/>
    <cellStyle name="计算 3 2 2" xfId="1262"/>
    <cellStyle name="检查单元格 3" xfId="1263"/>
    <cellStyle name="计算 3 2 3" xfId="1264"/>
    <cellStyle name="计算 4" xfId="1265"/>
    <cellStyle name="计算 4 3" xfId="1266"/>
    <cellStyle name="计算 5" xfId="1267"/>
    <cellStyle name="千位分隔 6 4 2 2" xfId="1268"/>
    <cellStyle name="计算 5 3" xfId="1269"/>
    <cellStyle name="检查单元格 2 2" xfId="1270"/>
    <cellStyle name="检查单元格 3 2" xfId="1271"/>
    <cellStyle name="检查单元格 3 3" xfId="1272"/>
    <cellStyle name="检查单元格 4" xfId="1273"/>
    <cellStyle name="检查单元格 4 2" xfId="1274"/>
    <cellStyle name="检查单元格 4 3" xfId="1275"/>
    <cellStyle name="检查单元格 5 2" xfId="1276"/>
    <cellStyle name="检查单元格 5 3" xfId="1277"/>
    <cellStyle name="检查单元格 6" xfId="1278"/>
    <cellStyle name="检查单元格 6 2" xfId="1279"/>
    <cellStyle name="输出 3 2 2" xfId="1280"/>
    <cellStyle name="检查单元格 7" xfId="1281"/>
    <cellStyle name="检查单元格 7 2" xfId="1282"/>
    <cellStyle name="解释性文本 2 2" xfId="1283"/>
    <cellStyle name="千位分隔 6 4 2 2 2" xfId="1284"/>
    <cellStyle name="解释性文本 3" xfId="1285"/>
    <cellStyle name="解释性文本 3 2" xfId="1286"/>
    <cellStyle name="解释性文本 3 3" xfId="1287"/>
    <cellStyle name="解释性文本 4" xfId="1288"/>
    <cellStyle name="千位分隔 4 2 5" xfId="1289"/>
    <cellStyle name="解释性文本 4 2" xfId="1290"/>
    <cellStyle name="警告文本 2" xfId="1291"/>
    <cellStyle name="警告文本 2 2" xfId="1292"/>
    <cellStyle name="警告文本 3" xfId="1293"/>
    <cellStyle name="警告文本 3 2" xfId="1294"/>
    <cellStyle name="警告文本 3 2 2" xfId="1295"/>
    <cellStyle name="警告文本 3 3" xfId="1296"/>
    <cellStyle name="표준_0N-HANDLING " xfId="1297"/>
    <cellStyle name="警告文本 4" xfId="1298"/>
    <cellStyle name="警告文本 4 2" xfId="1299"/>
    <cellStyle name="警告文本 5" xfId="1300"/>
    <cellStyle name="警告文本 5 2" xfId="1301"/>
    <cellStyle name="警告文本 6 2" xfId="1302"/>
    <cellStyle name="注释 6 3" xfId="1303"/>
    <cellStyle name="链接单元格 2 2" xfId="1304"/>
    <cellStyle name="链接单元格 3" xfId="1305"/>
    <cellStyle name="千位分隔 6 3 2 2 2" xfId="1306"/>
    <cellStyle name="链接单元格 3 3" xfId="1307"/>
    <cellStyle name="链接单元格 4" xfId="1308"/>
    <cellStyle name="链接单元格 4 2" xfId="1309"/>
    <cellStyle name="链接单元格 5" xfId="1310"/>
    <cellStyle name="链接单元格 5 2" xfId="1311"/>
    <cellStyle name="链接单元格 6" xfId="1312"/>
    <cellStyle name="链接单元格 6 2" xfId="1313"/>
    <cellStyle name="适中 2 3" xfId="1314"/>
    <cellStyle name="强调文字颜色 3 2 2" xfId="1315"/>
    <cellStyle name="霓付_97MBO" xfId="1316"/>
    <cellStyle name="烹拳 [0]_97MBO" xfId="1317"/>
    <cellStyle name="普通_ 白土" xfId="1318"/>
    <cellStyle name="千分位[0]_ 白土" xfId="1319"/>
    <cellStyle name="千分位_ 白土" xfId="1320"/>
    <cellStyle name="千位分隔 3 3 5" xfId="1321"/>
    <cellStyle name="千位[0]_ 应交税金审定表" xfId="1322"/>
    <cellStyle name="适中 2" xfId="1323"/>
    <cellStyle name="千位_ 应交税金审定表" xfId="1324"/>
    <cellStyle name="千位分隔 2 2 2 2" xfId="1325"/>
    <cellStyle name="千位分隔 2 2 2 2 2" xfId="1326"/>
    <cellStyle name="千位分隔 2 2 2 2 2 3" xfId="1327"/>
    <cellStyle name="千位分隔 2 2 2 2 3" xfId="1328"/>
    <cellStyle name="千位分隔 2 2 2 2 4" xfId="1329"/>
    <cellStyle name="千位分隔 2 2 2 3 2" xfId="1330"/>
    <cellStyle name="千位分隔 2 2 2 3 2 2" xfId="1331"/>
    <cellStyle name="千位分隔 2 2 2 3 3" xfId="1332"/>
    <cellStyle name="千位分隔 2 2 2 4 2" xfId="1333"/>
    <cellStyle name="千位分隔 2 2 3" xfId="1334"/>
    <cellStyle name="千位分隔 2 2 3 2" xfId="1335"/>
    <cellStyle name="千位分隔 2 2 3 2 2" xfId="1336"/>
    <cellStyle name="千位分隔 2 2 3 2 2 2" xfId="1337"/>
    <cellStyle name="千位分隔 2 2 3 2 3" xfId="1338"/>
    <cellStyle name="千位分隔 2 2 3 3 2" xfId="1339"/>
    <cellStyle name="常规_2014年社会保险基金决算_柳江县财政局" xfId="1340"/>
    <cellStyle name="千位分隔 2 2 4" xfId="1341"/>
    <cellStyle name="强调文字颜色 3 2" xfId="1342"/>
    <cellStyle name="千位分隔 2 2 4 2 2" xfId="1343"/>
    <cellStyle name="千位分隔 2 2 5" xfId="1344"/>
    <cellStyle name="千位分隔 2 2 5 2" xfId="1345"/>
    <cellStyle name="千位分隔 2 2 6" xfId="1346"/>
    <cellStyle name="千位分隔 2 2 7" xfId="1347"/>
    <cellStyle name="千位分隔 2 3 2 2 3" xfId="1348"/>
    <cellStyle name="千位分隔 4 8" xfId="1349"/>
    <cellStyle name="千位分隔 2 3 2 3 2" xfId="1350"/>
    <cellStyle name="千位分隔 2 3 2 4" xfId="1351"/>
    <cellStyle name="千位分隔 2 3 3" xfId="1352"/>
    <cellStyle name="千位分隔 2 3 4" xfId="1353"/>
    <cellStyle name="千位分隔 2 3 5" xfId="1354"/>
    <cellStyle name="千位分隔 2 4 2 2" xfId="1355"/>
    <cellStyle name="千位分隔 2 4 3" xfId="1356"/>
    <cellStyle name="千位分隔 2 4 3 2" xfId="1357"/>
    <cellStyle name="千位分隔 2 4 4" xfId="1358"/>
    <cellStyle name="千位分隔 2 5" xfId="1359"/>
    <cellStyle name="千位分隔 2 5 2" xfId="1360"/>
    <cellStyle name="千位分隔 2 5 2 2" xfId="1361"/>
    <cellStyle name="千位分隔 2 5 3" xfId="1362"/>
    <cellStyle name="千位分隔 2 6" xfId="1363"/>
    <cellStyle name="千位分隔 2 6 2" xfId="1364"/>
    <cellStyle name="千位分隔 2 7" xfId="1365"/>
    <cellStyle name="千位分隔 3 2 2 2" xfId="1366"/>
    <cellStyle name="样式 1 10" xfId="1367"/>
    <cellStyle name="千位分隔 3 2 2 2 5" xfId="1368"/>
    <cellStyle name="千位分隔 3 2 2 3" xfId="1369"/>
    <cellStyle name="千位分隔 3 2 2 3 2" xfId="1370"/>
    <cellStyle name="千位分隔 3 2 2 3 4" xfId="1371"/>
    <cellStyle name="千位分隔 3 2 2 4" xfId="1372"/>
    <cellStyle name="千位分隔 3 2 2 4 2" xfId="1373"/>
    <cellStyle name="千位分隔 3 2 2 4 2 2" xfId="1374"/>
    <cellStyle name="千位分隔 3 2 2 5" xfId="1375"/>
    <cellStyle name="千位分隔 3 2 2 7" xfId="1376"/>
    <cellStyle name="千位分隔 3 2 2 5 2" xfId="1377"/>
    <cellStyle name="千位分隔 3 2 2 6" xfId="1378"/>
    <cellStyle name="千位分隔 3 2 3" xfId="1379"/>
    <cellStyle name="千位分隔 5 2 3" xfId="1380"/>
    <cellStyle name="千位分隔 3 2 3 2" xfId="1381"/>
    <cellStyle name="千位分隔 5 2 3 2" xfId="1382"/>
    <cellStyle name="千位分隔 3 2 3 2 2" xfId="1383"/>
    <cellStyle name="千位分隔 5 2 3 2 2" xfId="1384"/>
    <cellStyle name="千位分隔 3 2 3 2 2 2" xfId="1385"/>
    <cellStyle name="千位分隔 3 2 3 2 2 2 2" xfId="1386"/>
    <cellStyle name="千位分隔 3 2 3 2 2 3" xfId="1387"/>
    <cellStyle name="千位分隔 3 2 3 2 4" xfId="1388"/>
    <cellStyle name="千位分隔 5 2 4" xfId="1389"/>
    <cellStyle name="千位分隔 3 2 3 3" xfId="1390"/>
    <cellStyle name="千位分隔 5 2 4 2" xfId="1391"/>
    <cellStyle name="千位分隔 3 2 3 3 2" xfId="1392"/>
    <cellStyle name="千位分隔 3 2 3 3 2 2" xfId="1393"/>
    <cellStyle name="千位分隔 5 2 5" xfId="1394"/>
    <cellStyle name="千位分隔 3 2 3 4" xfId="1395"/>
    <cellStyle name="千位分隔 3 2 3 4 2" xfId="1396"/>
    <cellStyle name="千位分隔 3 2 3 5" xfId="1397"/>
    <cellStyle name="千位分隔 3 2 4" xfId="1398"/>
    <cellStyle name="千位分隔 5 3 3" xfId="1399"/>
    <cellStyle name="千位分隔 3 2 4 2" xfId="1400"/>
    <cellStyle name="千位分隔 5 3 3 2" xfId="1401"/>
    <cellStyle name="千位分隔 3 2 4 2 2" xfId="1402"/>
    <cellStyle name="千位分隔 3 2 4 2 2 2" xfId="1403"/>
    <cellStyle name="千位分隔 5 3 4" xfId="1404"/>
    <cellStyle name="千位分隔 3 2 4 3" xfId="1405"/>
    <cellStyle name="千位分隔 3 2 4 4" xfId="1406"/>
    <cellStyle name="千位分隔 3 2 5" xfId="1407"/>
    <cellStyle name="千位分隔 5 4 3" xfId="1408"/>
    <cellStyle name="千位分隔 3 2 5 2" xfId="1409"/>
    <cellStyle name="千位分隔 3 2 5 2 2" xfId="1410"/>
    <cellStyle name="千位分隔 3 2 5 3" xfId="1411"/>
    <cellStyle name="千位分隔 3 2 6" xfId="1412"/>
    <cellStyle name="千位分隔 3 2 6 2" xfId="1413"/>
    <cellStyle name="千位分隔 3 2 7" xfId="1414"/>
    <cellStyle name="千位分隔 3 3 2 2" xfId="1415"/>
    <cellStyle name="千位分隔 3 3 2 2 2" xfId="1416"/>
    <cellStyle name="千位分隔 3 3 2 2 3" xfId="1417"/>
    <cellStyle name="千位分隔 3 3 2 3" xfId="1418"/>
    <cellStyle name="输入 7" xfId="1419"/>
    <cellStyle name="千位分隔 3 3 2 3 2" xfId="1420"/>
    <cellStyle name="千位分隔 3 3 3" xfId="1421"/>
    <cellStyle name="千位分隔 6 2 3" xfId="1422"/>
    <cellStyle name="千位分隔 3 3 3 2" xfId="1423"/>
    <cellStyle name="千位分隔 6 2 3 2" xfId="1424"/>
    <cellStyle name="千位分隔 3 3 3 2 2" xfId="1425"/>
    <cellStyle name="千位分隔 6 2 4" xfId="1426"/>
    <cellStyle name="千位分隔 3 3 3 3" xfId="1427"/>
    <cellStyle name="千位分隔 3 3 4" xfId="1428"/>
    <cellStyle name="千位分隔 6 3 3" xfId="1429"/>
    <cellStyle name="千位分隔 3 3 4 2" xfId="1430"/>
    <cellStyle name="千位分隔 3 4 2 2 2" xfId="1431"/>
    <cellStyle name="输出 6 3" xfId="1432"/>
    <cellStyle name="千位分隔 3 4 2 3" xfId="1433"/>
    <cellStyle name="输出 7" xfId="1434"/>
    <cellStyle name="千位分隔 3 4 3" xfId="1435"/>
    <cellStyle name="输出 7 2" xfId="1436"/>
    <cellStyle name="千位分隔 7 2 3" xfId="1437"/>
    <cellStyle name="千位分隔 3 4 3 2" xfId="1438"/>
    <cellStyle name="千位分隔 3 4 4" xfId="1439"/>
    <cellStyle name="千位分隔 3 5" xfId="1440"/>
    <cellStyle name="千位分隔 3 5 2" xfId="1441"/>
    <cellStyle name="千位分隔 3 5 2 2" xfId="1442"/>
    <cellStyle name="千位分隔 3 5 3" xfId="1443"/>
    <cellStyle name="千位分隔 3 6" xfId="1444"/>
    <cellStyle name="千位分隔 3 6 2" xfId="1445"/>
    <cellStyle name="千位分隔 3 7" xfId="1446"/>
    <cellStyle name="千位分隔 4 2 2 2" xfId="1447"/>
    <cellStyle name="千位分隔 4 2 2 2 2 2 2" xfId="1448"/>
    <cellStyle name="千位分隔 4 2 2 3" xfId="1449"/>
    <cellStyle name="千位分隔 4 2 2 4" xfId="1450"/>
    <cellStyle name="千位分隔 4 2 2 5" xfId="1451"/>
    <cellStyle name="千位分隔 4 2 3" xfId="1452"/>
    <cellStyle name="千位分隔 4 2 3 2" xfId="1453"/>
    <cellStyle name="千位分隔 4 2 3 2 2" xfId="1454"/>
    <cellStyle name="千位分隔 4 2 3 2 3" xfId="1455"/>
    <cellStyle name="千位分隔 4 2 3 3 2" xfId="1456"/>
    <cellStyle name="千位分隔 4 2 3 4" xfId="1457"/>
    <cellStyle name="千位分隔 4 2 4 2" xfId="1458"/>
    <cellStyle name="千位分隔 4 2 4 2 2" xfId="1459"/>
    <cellStyle name="千位分隔 4 2 4 3" xfId="1460"/>
    <cellStyle name="千位分隔 4 2 5 2" xfId="1461"/>
    <cellStyle name="千位分隔 4 2 6" xfId="1462"/>
    <cellStyle name="千位分隔 4 2 7" xfId="1463"/>
    <cellStyle name="千位分隔 4 3 2 2" xfId="1464"/>
    <cellStyle name="千位分隔 6 3 4" xfId="1465"/>
    <cellStyle name="千位分隔 4 3 2 2 2" xfId="1466"/>
    <cellStyle name="千位分隔 6 3 4 2" xfId="1467"/>
    <cellStyle name="千位分隔 4 3 2 2 2 2" xfId="1468"/>
    <cellStyle name="千位分隔 4 3 2 3" xfId="1469"/>
    <cellStyle name="千位分隔 6 4 4" xfId="1470"/>
    <cellStyle name="千位分隔 4 3 2 3 2" xfId="1471"/>
    <cellStyle name="千位分隔 4 3 3" xfId="1472"/>
    <cellStyle name="千位分隔 4 3 3 2" xfId="1473"/>
    <cellStyle name="千位分隔 4 3 3 2 2" xfId="1474"/>
    <cellStyle name="千位分隔 4 3 3 3" xfId="1475"/>
    <cellStyle name="千位分隔 4 3 4" xfId="1476"/>
    <cellStyle name="千位分隔 4 3 4 2" xfId="1477"/>
    <cellStyle name="千位分隔 4 4 2 2" xfId="1478"/>
    <cellStyle name="千位分隔 4 4 2 2 2" xfId="1479"/>
    <cellStyle name="千位分隔 4 4 3" xfId="1480"/>
    <cellStyle name="千位分隔 4 4 3 2" xfId="1481"/>
    <cellStyle name="千位分隔 4 4 4" xfId="1482"/>
    <cellStyle name="千位分隔 4 5" xfId="1483"/>
    <cellStyle name="千位分隔 4 5 2" xfId="1484"/>
    <cellStyle name="千位分隔 4 6" xfId="1485"/>
    <cellStyle name="千位分隔 4 7" xfId="1486"/>
    <cellStyle name="千位分隔 5 2 2 2" xfId="1487"/>
    <cellStyle name="千位分隔 5 2 2 2 2" xfId="1488"/>
    <cellStyle name="强调文字颜色 4 4" xfId="1489"/>
    <cellStyle name="千位分隔 5 2 2 2 2 2" xfId="1490"/>
    <cellStyle name="千位分隔 5 2 2 3 2" xfId="1491"/>
    <cellStyle name="千位分隔 5 2 2 4" xfId="1492"/>
    <cellStyle name="千位分隔 5 3 2 2" xfId="1493"/>
    <cellStyle name="千位分隔 5 3 2 2 2" xfId="1494"/>
    <cellStyle name="千位分隔 5 4 2 2" xfId="1495"/>
    <cellStyle name="千位分隔 5 5" xfId="1496"/>
    <cellStyle name="千位分隔 5 5 2" xfId="1497"/>
    <cellStyle name="千位分隔 5 7" xfId="1498"/>
    <cellStyle name="千位分隔 6 2 2 2" xfId="1499"/>
    <cellStyle name="千位分隔 6 2 2 2 2" xfId="1500"/>
    <cellStyle name="千位分隔 6 2 2 2 2 2" xfId="1501"/>
    <cellStyle name="千位分隔 6 2 2 2 2 3" xfId="1502"/>
    <cellStyle name="千位分隔 6 2 2 2 3 2" xfId="1503"/>
    <cellStyle name="千位分隔 6 2 2 2 4" xfId="1504"/>
    <cellStyle name="千位分隔 6 2 2 4" xfId="1505"/>
    <cellStyle name="千位分隔 6 2 2 4 2" xfId="1506"/>
    <cellStyle name="千位分隔 6 2 2 5" xfId="1507"/>
    <cellStyle name="千位分隔 6 2 3 2 2" xfId="1508"/>
    <cellStyle name="强调文字颜色 4 6" xfId="1509"/>
    <cellStyle name="千位分隔 6 2 3 2 2 2" xfId="1510"/>
    <cellStyle name="千位分隔 6 2 3 2 3" xfId="1511"/>
    <cellStyle name="千位分隔 6 2 3 3" xfId="1512"/>
    <cellStyle name="千位分隔 6 2 3 3 2" xfId="1513"/>
    <cellStyle name="千位分隔 6 2 3 4" xfId="1514"/>
    <cellStyle name="千位分隔 6 2 4 2" xfId="1515"/>
    <cellStyle name="千位分隔 6 2 4 2 2" xfId="1516"/>
    <cellStyle name="千位分隔 6 2 4 3" xfId="1517"/>
    <cellStyle name="千位分隔 6 2 7" xfId="1518"/>
    <cellStyle name="千位分隔 6 3 2 2" xfId="1519"/>
    <cellStyle name="千位分隔 6 3 2 4" xfId="1520"/>
    <cellStyle name="千位分隔 6 3 3 2" xfId="1521"/>
    <cellStyle name="千位分隔 6 3 3 2 2" xfId="1522"/>
    <cellStyle name="千位分隔 6 3 3 3" xfId="1523"/>
    <cellStyle name="千位分隔 6 4 2" xfId="1524"/>
    <cellStyle name="千位分隔 6 5 2" xfId="1525"/>
    <cellStyle name="千位分隔 6 5 2 2" xfId="1526"/>
    <cellStyle name="千位分隔 6 5 3" xfId="1527"/>
    <cellStyle name="千位分隔 6 6" xfId="1528"/>
    <cellStyle name="千位分隔 6 6 2" xfId="1529"/>
    <cellStyle name="千位分隔 6 7" xfId="1530"/>
    <cellStyle name="千位分隔 6 8" xfId="1531"/>
    <cellStyle name="千位分隔 7 2 2" xfId="1532"/>
    <cellStyle name="千位分隔 7 2 2 2" xfId="1533"/>
    <cellStyle name="千位分隔 7 3" xfId="1534"/>
    <cellStyle name="千位分隔 7 3 2" xfId="1535"/>
    <cellStyle name="千位分隔 7 4" xfId="1536"/>
    <cellStyle name="千位分隔[0] 2" xfId="1537"/>
    <cellStyle name="千位分隔[0] 2 2 2 2" xfId="1538"/>
    <cellStyle name="千位分隔[0] 2 2 2 2 2" xfId="1539"/>
    <cellStyle name="千位分隔[0] 2 2 2 2 2 2" xfId="1540"/>
    <cellStyle name="千位分隔[0] 2 2 2 3" xfId="1541"/>
    <cellStyle name="千位分隔[0] 2 2 2 3 2" xfId="1542"/>
    <cellStyle name="千位分隔[0] 2 2 2 4" xfId="1543"/>
    <cellStyle name="注释 3 4" xfId="1544"/>
    <cellStyle name="千位分隔[0] 2 2 3 2 2" xfId="1545"/>
    <cellStyle name="千位分隔[0] 2 2 3 3" xfId="1546"/>
    <cellStyle name="千位分隔[0] 2 2 4 2" xfId="1547"/>
    <cellStyle name="千位分隔[0] 2 3" xfId="1548"/>
    <cellStyle name="千位分隔[0] 2 3 2" xfId="1549"/>
    <cellStyle name="千位分隔[0] 2 3 2 2" xfId="1550"/>
    <cellStyle name="千位分隔[0] 2 3 2 3" xfId="1551"/>
    <cellStyle name="千位分隔[0] 2 3 3" xfId="1552"/>
    <cellStyle name="千位分隔[0] 2 3 3 2" xfId="1553"/>
    <cellStyle name="千位分隔[0] 2 3 4" xfId="1554"/>
    <cellStyle name="千位分隔[0] 2 4" xfId="1555"/>
    <cellStyle name="千位分隔[0] 2 4 2" xfId="1556"/>
    <cellStyle name="千位分隔[0] 2 4 2 2" xfId="1557"/>
    <cellStyle name="千位分隔[0] 2 4 3" xfId="1558"/>
    <cellStyle name="千位分隔[0] 2 5" xfId="1559"/>
    <cellStyle name="千位分隔[0] 2 5 2" xfId="1560"/>
    <cellStyle name="强调文字颜色 1 2" xfId="1561"/>
    <cellStyle name="强调文字颜色 1 2 2" xfId="1562"/>
    <cellStyle name="强调文字颜色 1 3" xfId="1563"/>
    <cellStyle name="强调文字颜色 1 3 2" xfId="1564"/>
    <cellStyle name="强调文字颜色 1 4" xfId="1565"/>
    <cellStyle name="强调文字颜色 1 5" xfId="1566"/>
    <cellStyle name="输出 4" xfId="1567"/>
    <cellStyle name="强调文字颜色 1 5 2" xfId="1568"/>
    <cellStyle name="强调文字颜色 1 6" xfId="1569"/>
    <cellStyle name="强调文字颜色 1 6 2" xfId="1570"/>
    <cellStyle name="强调文字颜色 1 6 3" xfId="1571"/>
    <cellStyle name="强调文字颜色 1 7" xfId="1572"/>
    <cellStyle name="样式 1 6" xfId="1573"/>
    <cellStyle name="强调文字颜色 2 2" xfId="1574"/>
    <cellStyle name="样式 1 7" xfId="1575"/>
    <cellStyle name="强调文字颜色 2 3" xfId="1576"/>
    <cellStyle name="样式 1 8" xfId="1577"/>
    <cellStyle name="强调文字颜色 2 4" xfId="1578"/>
    <cellStyle name="强调文字颜色 2 4 2" xfId="1579"/>
    <cellStyle name="样式 1 9" xfId="1580"/>
    <cellStyle name="强调文字颜色 2 5" xfId="1581"/>
    <cellStyle name="强调文字颜色 2 5 2" xfId="1582"/>
    <cellStyle name="强调文字颜色 2 6" xfId="1583"/>
    <cellStyle name="强调文字颜色 2 6 2" xfId="1584"/>
    <cellStyle name="强调文字颜色 2 6 3" xfId="1585"/>
    <cellStyle name="适中 4 3" xfId="1586"/>
    <cellStyle name="强调文字颜色 3 4 2" xfId="1587"/>
    <cellStyle name="适中 6 3" xfId="1588"/>
    <cellStyle name="强调文字颜色 3 6 2" xfId="1589"/>
    <cellStyle name="强调文字颜色 3 6 3" xfId="1590"/>
    <cellStyle name="强调文字颜色 4 2" xfId="1591"/>
    <cellStyle name="强调文字颜色 4 2 2" xfId="1592"/>
    <cellStyle name="强调文字颜色 4 2 3" xfId="1593"/>
    <cellStyle name="强调文字颜色 4 3" xfId="1594"/>
    <cellStyle name="强调文字颜色 4 3 2" xfId="1595"/>
    <cellStyle name="强调文字颜色 4 4 2" xfId="1596"/>
    <cellStyle name="强调文字颜色 4 4 3" xfId="1597"/>
    <cellStyle name="强调文字颜色 4 5" xfId="1598"/>
    <cellStyle name="强调文字颜色 4 5 2" xfId="1599"/>
    <cellStyle name="强调文字颜色 4 5 3" xfId="1600"/>
    <cellStyle name="强调文字颜色 4 6 2" xfId="1601"/>
    <cellStyle name="强调文字颜色 4 6 3" xfId="1602"/>
    <cellStyle name="强调文字颜色 4 7" xfId="1603"/>
    <cellStyle name="强调文字颜色 5 2" xfId="1604"/>
    <cellStyle name="强调文字颜色 5 3" xfId="1605"/>
    <cellStyle name="强调文字颜色 5 3 2" xfId="1606"/>
    <cellStyle name="强调文字颜色 5 4" xfId="1607"/>
    <cellStyle name="强调文字颜色 5 4 2" xfId="1608"/>
    <cellStyle name="强调文字颜色 5 4 3" xfId="1609"/>
    <cellStyle name="强调文字颜色 5 5" xfId="1610"/>
    <cellStyle name="强调文字颜色 5 5 2" xfId="1611"/>
    <cellStyle name="强调文字颜色 5 6" xfId="1612"/>
    <cellStyle name="强调文字颜色 5 6 2" xfId="1613"/>
    <cellStyle name="强调文字颜色 5 6 3" xfId="1614"/>
    <cellStyle name="强调文字颜色 5 7" xfId="1615"/>
    <cellStyle name="强调文字颜色 6 2" xfId="1616"/>
    <cellStyle name="强调文字颜色 6 2 2" xfId="1617"/>
    <cellStyle name="强调文字颜色 6 3" xfId="1618"/>
    <cellStyle name="强调文字颜色 6 3 3" xfId="1619"/>
    <cellStyle name="强调文字颜色 6 4" xfId="1620"/>
    <cellStyle name="强调文字颜色 6 4 2" xfId="1621"/>
    <cellStyle name="强调文字颜色 6 4 3" xfId="1622"/>
    <cellStyle name="强调文字颜色 6 5" xfId="1623"/>
    <cellStyle name="强调文字颜色 6 5 2" xfId="1624"/>
    <cellStyle name="强调文字颜色 6 5 3" xfId="1625"/>
    <cellStyle name="强调文字颜色 6 6 2" xfId="1626"/>
    <cellStyle name="强调文字颜色 6 6 3" xfId="1627"/>
    <cellStyle name="强调文字颜色 6 7" xfId="1628"/>
    <cellStyle name="适中 2 2" xfId="1629"/>
    <cellStyle name="适中 3 2 3" xfId="1630"/>
    <cellStyle name="适中 5" xfId="1631"/>
    <cellStyle name="适中 5 2" xfId="1632"/>
    <cellStyle name="适中 6" xfId="1633"/>
    <cellStyle name="适中 6 2" xfId="1634"/>
    <cellStyle name="输出 2" xfId="1635"/>
    <cellStyle name="输出 2 2" xfId="1636"/>
    <cellStyle name="输出 3" xfId="1637"/>
    <cellStyle name="输出 3 2" xfId="1638"/>
    <cellStyle name="输出 3 2 3" xfId="1639"/>
    <cellStyle name="콤마 [0]_BOILER-CO1" xfId="1640"/>
    <cellStyle name="输出 3 4" xfId="1641"/>
    <cellStyle name="输入 4" xfId="1642"/>
    <cellStyle name="输入 4 2" xfId="1643"/>
    <cellStyle name="输入 5" xfId="1644"/>
    <cellStyle name="输入 5 2" xfId="1645"/>
    <cellStyle name="输入 6" xfId="1646"/>
    <cellStyle name="输入 6 3" xfId="1647"/>
    <cellStyle name="样式 1 11" xfId="1648"/>
    <cellStyle name="样式 1 2" xfId="1649"/>
    <cellStyle name="样式 1 3" xfId="1650"/>
    <cellStyle name="样式 1 4" xfId="1651"/>
    <cellStyle name="注释 2 4" xfId="1652"/>
    <cellStyle name="注释 5 2" xfId="1653"/>
    <cellStyle name="注释 5 3" xfId="1654"/>
    <cellStyle name="注释 6" xfId="1655"/>
    <cellStyle name="注释 6 2" xfId="1656"/>
    <cellStyle name="资产" xfId="1657"/>
    <cellStyle name="통화_BOILER-CO1" xfId="1658"/>
    <cellStyle name="常规_2017年人大报告附表-1.1李" xfId="1659"/>
    <cellStyle name="千位分隔_2012项目预算讨论稿-2.7" xfId="1660"/>
    <cellStyle name="常规_2015年预算调整表格11.18" xfId="1661"/>
    <cellStyle name="常规 2 2_Book1" xfId="1662"/>
    <cellStyle name="常规_Sheet1_1" xfId="1663"/>
  </cellStyles>
  <tableStyles count="0" defaultTableStyle="TableStyleMedium9" defaultPivotStyle="PivotStyleLight16"/>
  <colors>
    <mruColors>
      <color rgb="00FFFFFF"/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5" Type="http://schemas.openxmlformats.org/officeDocument/2006/relationships/styles" Target="styles.xml"/><Relationship Id="rId24" Type="http://schemas.openxmlformats.org/officeDocument/2006/relationships/sharedStrings" Target="sharedStrings.xml"/><Relationship Id="rId23" Type="http://schemas.openxmlformats.org/officeDocument/2006/relationships/theme" Target="theme/theme1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26"/>
  <sheetViews>
    <sheetView zoomScaleSheetLayoutView="60" workbookViewId="0">
      <selection activeCell="F13" sqref="F13"/>
    </sheetView>
  </sheetViews>
  <sheetFormatPr defaultColWidth="9" defaultRowHeight="13.5" outlineLevelCol="6"/>
  <cols>
    <col min="1" max="16384" width="9" style="7"/>
  </cols>
  <sheetData>
    <row r="1" ht="25.5" customHeight="1" spans="1:7">
      <c r="A1" s="80" t="s">
        <v>0</v>
      </c>
      <c r="B1" s="214"/>
      <c r="C1" s="214"/>
      <c r="D1" s="214"/>
      <c r="E1" s="214"/>
      <c r="F1" s="214"/>
      <c r="G1" s="214"/>
    </row>
    <row r="2" ht="25.5" customHeight="1" spans="1:7">
      <c r="A2" s="215" t="s">
        <v>1</v>
      </c>
    </row>
    <row r="3" s="7" customFormat="1" ht="25.5" customHeight="1" spans="1:7">
      <c r="B3" s="32" t="s">
        <v>2</v>
      </c>
    </row>
    <row r="4" ht="25.5" customHeight="1" spans="1:7">
      <c r="B4" s="7" t="s">
        <v>3</v>
      </c>
    </row>
    <row r="5" ht="25.5" customHeight="1" spans="1:7">
      <c r="B5" s="7" t="s">
        <v>4</v>
      </c>
    </row>
    <row r="6" ht="25.5" customHeight="1" spans="1:7">
      <c r="B6" s="7" t="s">
        <v>5</v>
      </c>
    </row>
    <row r="7" ht="25.5" customHeight="1" spans="1:7">
      <c r="B7" s="7" t="s">
        <v>6</v>
      </c>
    </row>
    <row r="8" s="7" customFormat="1" ht="25.5" customHeight="1" spans="1:7">
      <c r="B8" s="7" t="s">
        <v>7</v>
      </c>
    </row>
    <row r="9" ht="25.5" customHeight="1" spans="1:7">
      <c r="B9" s="7" t="s">
        <v>8</v>
      </c>
    </row>
    <row r="10" ht="25.5" customHeight="1" spans="1:7">
      <c r="B10" s="7" t="s">
        <v>9</v>
      </c>
    </row>
    <row r="11" ht="25.5" customHeight="1" spans="1:7">
      <c r="B11" s="7" t="s">
        <v>10</v>
      </c>
    </row>
    <row r="12" ht="25.5" customHeight="1" spans="1:7">
      <c r="A12" s="215" t="s">
        <v>11</v>
      </c>
    </row>
    <row r="13" s="7" customFormat="1" ht="25.5" customHeight="1" spans="1:7">
      <c r="B13" s="7" t="s">
        <v>12</v>
      </c>
    </row>
    <row r="14" ht="25.5" customHeight="1" spans="1:7">
      <c r="B14" s="7" t="s">
        <v>13</v>
      </c>
    </row>
    <row r="15" ht="25.5" customHeight="1" spans="1:7">
      <c r="B15" s="32" t="s">
        <v>14</v>
      </c>
    </row>
    <row r="16" ht="25.5" customHeight="1" spans="1:7">
      <c r="B16" s="7" t="s">
        <v>15</v>
      </c>
    </row>
    <row r="17" ht="25.5" customHeight="1" spans="1:2">
      <c r="B17" s="32" t="s">
        <v>16</v>
      </c>
    </row>
    <row r="18" ht="25.5" customHeight="1" spans="1:2">
      <c r="B18" s="32" t="s">
        <v>17</v>
      </c>
    </row>
    <row r="19" ht="25.5" customHeight="1" spans="1:2">
      <c r="A19" s="215" t="s">
        <v>18</v>
      </c>
    </row>
    <row r="20" ht="25.5" customHeight="1" spans="1:2">
      <c r="B20" s="7" t="s">
        <v>19</v>
      </c>
    </row>
    <row r="21" ht="25.5" customHeight="1" spans="1:2">
      <c r="B21" s="32" t="s">
        <v>20</v>
      </c>
    </row>
    <row r="22" ht="25.5" customHeight="1" spans="1:2">
      <c r="B22" s="32" t="s">
        <v>21</v>
      </c>
    </row>
    <row r="23" ht="25.5" customHeight="1" spans="1:2">
      <c r="B23" s="32" t="s">
        <v>22</v>
      </c>
    </row>
    <row r="24" ht="25.5" customHeight="1" spans="1:2">
      <c r="A24" s="215" t="s">
        <v>23</v>
      </c>
    </row>
    <row r="25" ht="25.5" customHeight="1" spans="1:2">
      <c r="B25" s="7" t="s">
        <v>24</v>
      </c>
    </row>
    <row r="26" ht="25.5" customHeight="1" spans="1:2">
      <c r="B26" s="7" t="s">
        <v>25</v>
      </c>
    </row>
  </sheetData>
  <mergeCells count="1">
    <mergeCell ref="A1:B1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tabColor rgb="FF00B0F0"/>
  </sheetPr>
  <dimension ref="A1:U71"/>
  <sheetViews>
    <sheetView tabSelected="1" workbookViewId="0">
      <selection activeCell="E27" sqref="E27"/>
    </sheetView>
  </sheetViews>
  <sheetFormatPr defaultColWidth="9" defaultRowHeight="14.25"/>
  <cols>
    <col min="1" max="1" width="34.625" style="81" customWidth="1"/>
    <col min="2" max="2" width="9.25" style="81" hidden="1" customWidth="1"/>
    <col min="3" max="3" width="11.375" style="81" customWidth="1"/>
    <col min="4" max="4" width="10.875" style="81" hidden="1" customWidth="1"/>
    <col min="5" max="5" width="34.5" style="81" customWidth="1"/>
    <col min="6" max="6" width="9.875" style="81" hidden="1" customWidth="1"/>
    <col min="7" max="7" width="10.625" style="81" customWidth="1"/>
    <col min="8" max="8" width="7" style="81" hidden="1" customWidth="1"/>
    <col min="9" max="9" width="6.5" style="81" hidden="1" customWidth="1"/>
    <col min="10" max="10" width="9.625" style="81" hidden="1" customWidth="1"/>
    <col min="11" max="11" width="9" style="81" hidden="1" customWidth="1"/>
    <col min="12" max="14" width="12.625" style="81" hidden="1" customWidth="1"/>
    <col min="15" max="15" width="9" style="81" hidden="1" customWidth="1"/>
    <col min="16" max="16" width="14.125" style="81" hidden="1" customWidth="1"/>
    <col min="17" max="17" width="15.375" style="81" hidden="1" customWidth="1"/>
    <col min="18" max="18" width="12.625" style="81"/>
    <col min="19" max="19" width="14.125" style="81"/>
    <col min="20" max="16378" width="9" style="81"/>
  </cols>
  <sheetData>
    <row r="1" s="81" customFormat="1" ht="24.75" customHeight="1" spans="1:21">
      <c r="A1" s="85" t="s">
        <v>26</v>
      </c>
      <c r="B1" s="85"/>
      <c r="C1" s="85"/>
      <c r="D1" s="85"/>
      <c r="E1" s="85"/>
      <c r="F1" s="85"/>
      <c r="G1" s="85"/>
      <c r="H1" s="181"/>
    </row>
    <row r="2" s="82" customFormat="1" ht="15" customHeight="1" spans="1:21">
      <c r="B2" s="182"/>
      <c r="C2" s="182"/>
      <c r="D2" s="182"/>
      <c r="E2" s="182"/>
      <c r="F2" s="183"/>
      <c r="G2" s="183" t="s">
        <v>27</v>
      </c>
      <c r="H2" s="184"/>
    </row>
    <row r="3" s="180" customFormat="1" ht="31.5" customHeight="1" spans="1:21">
      <c r="A3" s="93" t="s">
        <v>28</v>
      </c>
      <c r="B3" s="185" t="s">
        <v>29</v>
      </c>
      <c r="C3" s="95" t="s">
        <v>30</v>
      </c>
      <c r="D3" s="93" t="s">
        <v>31</v>
      </c>
      <c r="E3" s="93" t="s">
        <v>28</v>
      </c>
      <c r="F3" s="95" t="s">
        <v>32</v>
      </c>
      <c r="G3" s="95" t="s">
        <v>30</v>
      </c>
      <c r="H3" s="96" t="s">
        <v>31</v>
      </c>
    </row>
    <row r="4" s="180" customFormat="1" ht="18" customHeight="1" spans="1:21">
      <c r="A4" s="186" t="s">
        <v>33</v>
      </c>
      <c r="B4" s="187">
        <v>75700</v>
      </c>
      <c r="C4" s="188">
        <v>76875</v>
      </c>
      <c r="D4" s="114">
        <v>4.63739315075951</v>
      </c>
      <c r="E4" s="189" t="s">
        <v>34</v>
      </c>
      <c r="F4" s="113">
        <v>302322.141145</v>
      </c>
      <c r="G4" s="113">
        <v>362475</v>
      </c>
      <c r="H4" s="114">
        <v>28.977220162398</v>
      </c>
      <c r="I4" s="190">
        <v>0</v>
      </c>
      <c r="J4" s="190">
        <v>0</v>
      </c>
      <c r="L4" s="180">
        <v>2024</v>
      </c>
      <c r="M4" s="180">
        <v>2023</v>
      </c>
      <c r="R4" s="81"/>
      <c r="S4" s="81"/>
      <c r="T4" s="81"/>
      <c r="U4" s="81"/>
    </row>
    <row r="5" s="81" customFormat="1" ht="18" customHeight="1" spans="1:21">
      <c r="A5" s="172" t="s">
        <v>35</v>
      </c>
      <c r="B5" s="187">
        <v>133895.28</v>
      </c>
      <c r="C5" s="191">
        <v>270150.89174564</v>
      </c>
      <c r="D5" s="114">
        <v>13.5885729736038</v>
      </c>
      <c r="E5" s="189" t="s">
        <v>36</v>
      </c>
      <c r="F5" s="113">
        <v>4000</v>
      </c>
      <c r="G5" s="113">
        <v>26015</v>
      </c>
      <c r="H5" s="114">
        <v>-40.2366184240753</v>
      </c>
      <c r="I5" s="190">
        <v>-5420.11904296401</v>
      </c>
      <c r="J5" s="190">
        <v>42</v>
      </c>
      <c r="L5" s="81">
        <v>237833</v>
      </c>
      <c r="M5" s="81">
        <v>222525</v>
      </c>
    </row>
    <row r="6" s="81" customFormat="1" ht="18" customHeight="1" spans="1:21">
      <c r="A6" s="54" t="s">
        <v>37</v>
      </c>
      <c r="B6" s="192">
        <v>10482</v>
      </c>
      <c r="C6" s="109">
        <v>10482</v>
      </c>
      <c r="D6" s="100">
        <v>0</v>
      </c>
      <c r="E6" s="98" t="s">
        <v>38</v>
      </c>
      <c r="F6" s="99">
        <v>360</v>
      </c>
      <c r="G6" s="99">
        <v>364</v>
      </c>
      <c r="H6" s="100">
        <v>1.11111111111111</v>
      </c>
      <c r="I6" s="190">
        <v>0</v>
      </c>
      <c r="J6" s="190">
        <v>0</v>
      </c>
      <c r="L6" s="81">
        <v>38877</v>
      </c>
      <c r="M6" s="81">
        <v>31417</v>
      </c>
    </row>
    <row r="7" s="81" customFormat="1" ht="18" customHeight="1" spans="1:21">
      <c r="A7" s="54" t="s">
        <v>39</v>
      </c>
      <c r="B7" s="193">
        <v>5335</v>
      </c>
      <c r="C7" s="99">
        <v>5335</v>
      </c>
      <c r="D7" s="114">
        <v>0</v>
      </c>
      <c r="E7" s="194" t="s">
        <v>40</v>
      </c>
      <c r="F7" s="99">
        <v>206</v>
      </c>
      <c r="G7" s="99">
        <v>206</v>
      </c>
      <c r="H7" s="114">
        <v>0</v>
      </c>
      <c r="I7" s="190">
        <v>0</v>
      </c>
      <c r="J7" s="190">
        <v>0</v>
      </c>
      <c r="L7" s="81">
        <v>38</v>
      </c>
      <c r="M7" s="81">
        <v>37</v>
      </c>
    </row>
    <row r="8" s="81" customFormat="1" ht="18" customHeight="1" spans="1:21">
      <c r="A8" s="54" t="s">
        <v>41</v>
      </c>
      <c r="B8" s="193">
        <v>1157</v>
      </c>
      <c r="C8" s="99">
        <v>1157</v>
      </c>
      <c r="D8" s="114">
        <v>0</v>
      </c>
      <c r="E8" s="194" t="s">
        <v>42</v>
      </c>
      <c r="F8" s="99">
        <v>154</v>
      </c>
      <c r="G8" s="99">
        <v>154</v>
      </c>
      <c r="H8" s="114">
        <v>0</v>
      </c>
      <c r="I8" s="190">
        <v>0</v>
      </c>
      <c r="J8" s="190">
        <v>0</v>
      </c>
      <c r="L8" s="81">
        <v>276748</v>
      </c>
      <c r="M8" s="81">
        <v>253979</v>
      </c>
    </row>
    <row r="9" s="81" customFormat="1" ht="18" customHeight="1" spans="1:21">
      <c r="A9" s="54" t="s">
        <v>43</v>
      </c>
      <c r="B9" s="193">
        <v>3406</v>
      </c>
      <c r="C9" s="99">
        <v>3406</v>
      </c>
      <c r="D9" s="114">
        <v>0</v>
      </c>
      <c r="E9" s="194" t="s">
        <v>44</v>
      </c>
      <c r="F9" s="99"/>
      <c r="G9" s="99">
        <v>4</v>
      </c>
      <c r="H9" s="114">
        <v>0</v>
      </c>
      <c r="I9" s="190">
        <v>0</v>
      </c>
      <c r="J9" s="190">
        <v>0</v>
      </c>
    </row>
    <row r="10" s="81" customFormat="1" ht="18" customHeight="1" spans="1:21">
      <c r="A10" s="54" t="s">
        <v>45</v>
      </c>
      <c r="B10" s="193">
        <v>584</v>
      </c>
      <c r="C10" s="99">
        <v>584</v>
      </c>
      <c r="D10" s="114">
        <v>0</v>
      </c>
      <c r="E10" s="194"/>
      <c r="F10" s="99"/>
      <c r="G10" s="99"/>
      <c r="H10" s="114">
        <v>0</v>
      </c>
      <c r="I10" s="190">
        <v>0</v>
      </c>
      <c r="J10" s="190">
        <v>0</v>
      </c>
      <c r="L10" s="81">
        <v>22769</v>
      </c>
    </row>
    <row r="11" s="81" customFormat="1" ht="18" customHeight="1" spans="1:21">
      <c r="A11" s="54" t="s">
        <v>46</v>
      </c>
      <c r="B11" s="192">
        <v>78430.28</v>
      </c>
      <c r="C11" s="109">
        <v>147617.086253</v>
      </c>
      <c r="D11" s="100">
        <v>18.8436197806639</v>
      </c>
      <c r="E11" s="194" t="s">
        <v>47</v>
      </c>
      <c r="F11" s="99">
        <v>3640</v>
      </c>
      <c r="G11" s="99">
        <v>25651</v>
      </c>
      <c r="H11" s="100">
        <v>-40.5814222839935</v>
      </c>
      <c r="I11" s="190">
        <v>-3.27076399998623</v>
      </c>
      <c r="J11" s="190">
        <v>42</v>
      </c>
      <c r="L11" s="195">
        <v>0.0896491442205852</v>
      </c>
    </row>
    <row r="12" s="81" customFormat="1" ht="18" customHeight="1" spans="1:21">
      <c r="A12" s="196" t="s">
        <v>48</v>
      </c>
      <c r="B12" s="197">
        <v>1388</v>
      </c>
      <c r="C12" s="99">
        <v>1388</v>
      </c>
      <c r="D12" s="114">
        <v>0</v>
      </c>
      <c r="E12" s="198" t="s">
        <v>49</v>
      </c>
      <c r="F12" s="99">
        <v>725</v>
      </c>
      <c r="G12" s="99">
        <v>725</v>
      </c>
      <c r="H12" s="114">
        <v>0</v>
      </c>
      <c r="I12" s="190">
        <v>0</v>
      </c>
      <c r="J12" s="190">
        <v>0</v>
      </c>
    </row>
    <row r="13" s="81" customFormat="1" ht="18" customHeight="1" spans="1:21">
      <c r="A13" s="196" t="s">
        <v>50</v>
      </c>
      <c r="B13" s="197">
        <v>27200</v>
      </c>
      <c r="C13" s="99">
        <v>77957</v>
      </c>
      <c r="D13" s="100">
        <v>22.5758266639413</v>
      </c>
      <c r="E13" s="198" t="s">
        <v>51</v>
      </c>
      <c r="F13" s="99">
        <v>156</v>
      </c>
      <c r="G13" s="99">
        <v>156</v>
      </c>
      <c r="H13" s="114">
        <v>0</v>
      </c>
      <c r="I13" s="190">
        <v>0</v>
      </c>
      <c r="J13" s="190">
        <v>0</v>
      </c>
    </row>
    <row r="14" s="81" customFormat="1" ht="18" customHeight="1" spans="1:21">
      <c r="A14" s="196" t="s">
        <v>52</v>
      </c>
      <c r="B14" s="197">
        <v>19186</v>
      </c>
      <c r="C14" s="99">
        <v>19186</v>
      </c>
      <c r="D14" s="100">
        <v>-24.9696922294787</v>
      </c>
      <c r="E14" s="198" t="s">
        <v>53</v>
      </c>
      <c r="F14" s="99">
        <v>250</v>
      </c>
      <c r="G14" s="99">
        <v>261</v>
      </c>
      <c r="H14" s="100">
        <v>7.85123966942149</v>
      </c>
      <c r="I14" s="190">
        <v>0</v>
      </c>
      <c r="J14" s="190">
        <v>19</v>
      </c>
    </row>
    <row r="15" s="81" customFormat="1" ht="18" customHeight="1" spans="1:21">
      <c r="A15" s="196" t="s">
        <v>54</v>
      </c>
      <c r="B15" s="197">
        <v>189</v>
      </c>
      <c r="C15" s="99">
        <v>618.606253</v>
      </c>
      <c r="D15" s="100">
        <v>-80.5836078782172</v>
      </c>
      <c r="E15" s="198" t="s">
        <v>55</v>
      </c>
      <c r="F15" s="99">
        <v>500</v>
      </c>
      <c r="G15" s="99">
        <v>726</v>
      </c>
      <c r="H15" s="100">
        <v>63.5135135135135</v>
      </c>
      <c r="I15" s="190">
        <v>-3.27076399999999</v>
      </c>
      <c r="J15" s="190">
        <v>0</v>
      </c>
    </row>
    <row r="16" s="81" customFormat="1" ht="18" customHeight="1" spans="1:21">
      <c r="A16" s="196" t="s">
        <v>56</v>
      </c>
      <c r="B16" s="199">
        <v>16204.28</v>
      </c>
      <c r="C16" s="99">
        <v>16204.28</v>
      </c>
      <c r="D16" s="100">
        <v>0.00172796840286753</v>
      </c>
      <c r="E16" s="98" t="s">
        <v>57</v>
      </c>
      <c r="F16" s="99">
        <v>2009</v>
      </c>
      <c r="G16" s="99">
        <v>23783</v>
      </c>
      <c r="H16" s="100">
        <v>-42.8334495108526</v>
      </c>
      <c r="I16" s="190">
        <v>0</v>
      </c>
      <c r="J16" s="190">
        <v>23</v>
      </c>
    </row>
    <row r="17" s="81" customFormat="1" ht="18" customHeight="1" spans="1:17">
      <c r="A17" s="196" t="s">
        <v>58</v>
      </c>
      <c r="B17" s="199">
        <v>3929</v>
      </c>
      <c r="C17" s="99">
        <v>3929</v>
      </c>
      <c r="D17" s="114">
        <v>0</v>
      </c>
      <c r="E17" s="110"/>
      <c r="F17" s="110"/>
      <c r="G17" s="110"/>
      <c r="H17" s="114">
        <v>0</v>
      </c>
      <c r="I17" s="190">
        <v>0</v>
      </c>
      <c r="J17" s="190">
        <v>0</v>
      </c>
    </row>
    <row r="18" s="81" customFormat="1" ht="18" customHeight="1" spans="1:17">
      <c r="A18" s="196" t="s">
        <v>59</v>
      </c>
      <c r="B18" s="106"/>
      <c r="C18" s="99"/>
      <c r="D18" s="114">
        <v>0</v>
      </c>
      <c r="E18" s="110"/>
      <c r="F18" s="110"/>
      <c r="G18" s="110"/>
      <c r="H18" s="114">
        <v>0</v>
      </c>
      <c r="I18" s="190">
        <v>-98</v>
      </c>
      <c r="J18" s="190">
        <v>0</v>
      </c>
    </row>
    <row r="19" s="81" customFormat="1" ht="18" customHeight="1" spans="1:17">
      <c r="A19" s="196" t="s">
        <v>60</v>
      </c>
      <c r="B19" s="106"/>
      <c r="C19" s="99"/>
      <c r="D19" s="114">
        <v>0</v>
      </c>
      <c r="E19" s="110"/>
      <c r="F19" s="110"/>
      <c r="G19" s="110"/>
      <c r="H19" s="114">
        <v>0</v>
      </c>
      <c r="I19" s="190">
        <v>-28236.2</v>
      </c>
      <c r="J19" s="190">
        <v>0</v>
      </c>
    </row>
    <row r="20" s="81" customFormat="1" ht="18" customHeight="1" spans="1:17">
      <c r="A20" s="196" t="s">
        <v>61</v>
      </c>
      <c r="B20" s="193"/>
      <c r="C20" s="99"/>
      <c r="D20" s="114">
        <v>0</v>
      </c>
      <c r="E20" s="110"/>
      <c r="F20" s="110"/>
      <c r="G20" s="110"/>
      <c r="H20" s="114">
        <v>0</v>
      </c>
      <c r="I20" s="190">
        <v>0</v>
      </c>
      <c r="J20" s="190">
        <v>0</v>
      </c>
    </row>
    <row r="21" s="81" customFormat="1" ht="18" customHeight="1" spans="1:17">
      <c r="A21" s="196" t="s">
        <v>62</v>
      </c>
      <c r="B21" s="197">
        <v>98</v>
      </c>
      <c r="C21" s="99">
        <v>98</v>
      </c>
      <c r="D21" s="114">
        <v>0</v>
      </c>
      <c r="E21" s="110"/>
      <c r="F21" s="110"/>
      <c r="G21" s="110"/>
      <c r="H21" s="114">
        <v>0</v>
      </c>
      <c r="I21" s="190" t="e">
        <v>#REF!</v>
      </c>
      <c r="J21" s="190">
        <v>0</v>
      </c>
    </row>
    <row r="22" s="81" customFormat="1" ht="18" customHeight="1" spans="1:17">
      <c r="A22" s="196" t="s">
        <v>63</v>
      </c>
      <c r="B22" s="197">
        <v>10236</v>
      </c>
      <c r="C22" s="99">
        <v>28236.2</v>
      </c>
      <c r="D22" s="100">
        <v>175.846505539165</v>
      </c>
      <c r="E22" s="98"/>
      <c r="F22" s="200"/>
      <c r="G22" s="200"/>
      <c r="H22" s="114">
        <v>0</v>
      </c>
      <c r="I22" s="190" t="e">
        <v>#REF!</v>
      </c>
      <c r="J22" s="190">
        <v>0</v>
      </c>
    </row>
    <row r="23" s="81" customFormat="1" ht="18" customHeight="1" spans="1:17">
      <c r="A23" s="54" t="s">
        <v>64</v>
      </c>
      <c r="B23" s="193">
        <v>44983</v>
      </c>
      <c r="C23" s="99">
        <v>112051.80549264</v>
      </c>
      <c r="D23" s="100">
        <v>8.64090774610759</v>
      </c>
      <c r="E23" s="201" t="s">
        <v>65</v>
      </c>
      <c r="F23" s="113">
        <v>11400</v>
      </c>
      <c r="G23" s="113">
        <v>14204</v>
      </c>
      <c r="H23" s="113">
        <v>-32.500118804353</v>
      </c>
      <c r="I23" s="113">
        <v>-5416.84827896401</v>
      </c>
      <c r="J23" s="113">
        <v>0</v>
      </c>
      <c r="K23" s="113"/>
      <c r="L23" s="113"/>
      <c r="M23" s="113"/>
      <c r="N23" s="113"/>
      <c r="O23" s="113"/>
      <c r="P23" s="113"/>
      <c r="Q23" s="113"/>
    </row>
    <row r="24" s="81" customFormat="1" ht="18" customHeight="1" spans="1:17">
      <c r="A24" s="54" t="s">
        <v>66</v>
      </c>
      <c r="B24" s="197">
        <v>44983</v>
      </c>
      <c r="C24" s="99">
        <v>106251.41024264</v>
      </c>
      <c r="D24" s="100">
        <v>11.2207535094419</v>
      </c>
      <c r="E24" s="201" t="s">
        <v>67</v>
      </c>
      <c r="F24" s="200"/>
      <c r="G24" s="113">
        <v>17</v>
      </c>
      <c r="H24" s="114">
        <v>-98.1111111111111</v>
      </c>
      <c r="I24" s="190">
        <v>-5205.84327896399</v>
      </c>
      <c r="J24" s="190">
        <v>2</v>
      </c>
    </row>
    <row r="25" s="81" customFormat="1" ht="18" customHeight="1" spans="1:17">
      <c r="A25" s="54" t="s">
        <v>68</v>
      </c>
      <c r="B25" s="197"/>
      <c r="C25" s="99">
        <v>5800.39525</v>
      </c>
      <c r="D25" s="100">
        <v>-23.755326633133</v>
      </c>
      <c r="E25" s="201" t="s">
        <v>69</v>
      </c>
      <c r="F25" s="113"/>
      <c r="G25" s="113"/>
      <c r="H25" s="114">
        <v>-100</v>
      </c>
      <c r="I25" s="190">
        <v>-211.005</v>
      </c>
      <c r="J25" s="190">
        <v>0</v>
      </c>
    </row>
    <row r="26" s="81" customFormat="1" ht="18" customHeight="1" spans="1:17">
      <c r="A26" s="202" t="s">
        <v>70</v>
      </c>
      <c r="B26" s="203">
        <v>10100</v>
      </c>
      <c r="C26" s="113">
        <v>12087</v>
      </c>
      <c r="D26" s="114">
        <v>-44.5804676753783</v>
      </c>
      <c r="E26" s="201" t="s">
        <v>71</v>
      </c>
      <c r="F26" s="113"/>
      <c r="G26" s="113">
        <v>13658</v>
      </c>
      <c r="H26" s="114">
        <v>-61.4169891804853</v>
      </c>
      <c r="I26" s="204">
        <v>-0.477636999999959</v>
      </c>
      <c r="J26" s="190">
        <v>-48.3079259998995</v>
      </c>
    </row>
    <row r="27" s="81" customFormat="1" ht="18" customHeight="1" spans="1:17">
      <c r="A27" s="172" t="s">
        <v>72</v>
      </c>
      <c r="B27" s="205"/>
      <c r="C27" s="113">
        <v>2567</v>
      </c>
      <c r="D27" s="114">
        <v>0</v>
      </c>
      <c r="E27" s="201" t="s">
        <v>73</v>
      </c>
      <c r="F27" s="113"/>
      <c r="G27" s="113"/>
      <c r="H27" s="114">
        <v>-100</v>
      </c>
      <c r="I27" s="190"/>
      <c r="J27" s="190"/>
    </row>
    <row r="28" s="81" customFormat="1" ht="18" customHeight="1" spans="1:17">
      <c r="A28" s="172" t="s">
        <v>74</v>
      </c>
      <c r="B28" s="206">
        <v>43587</v>
      </c>
      <c r="C28" s="113">
        <v>45094</v>
      </c>
      <c r="D28" s="114">
        <v>-51.0337488598358</v>
      </c>
      <c r="E28" s="201" t="s">
        <v>75</v>
      </c>
      <c r="F28" s="113"/>
      <c r="G28" s="113">
        <v>27019</v>
      </c>
      <c r="H28" s="114">
        <v>-40.0829378631304</v>
      </c>
      <c r="I28" s="190">
        <v>0</v>
      </c>
      <c r="J28" s="190">
        <v>-5415.0775216041</v>
      </c>
    </row>
    <row r="29" s="81" customFormat="1" ht="18" customHeight="1" spans="1:17">
      <c r="A29" s="172" t="s">
        <v>76</v>
      </c>
      <c r="B29" s="207">
        <v>235</v>
      </c>
      <c r="C29" s="191">
        <v>1215</v>
      </c>
      <c r="D29" s="114">
        <v>365.51724137931</v>
      </c>
      <c r="E29" s="194"/>
      <c r="F29" s="200"/>
      <c r="G29" s="200"/>
      <c r="H29" s="114">
        <v>0</v>
      </c>
      <c r="I29" s="190">
        <v>1</v>
      </c>
      <c r="J29" s="190">
        <v>0</v>
      </c>
    </row>
    <row r="30" s="81" customFormat="1" ht="18" customHeight="1" spans="1:17">
      <c r="A30" s="208" t="s">
        <v>77</v>
      </c>
      <c r="B30" s="207">
        <v>54204.861145</v>
      </c>
      <c r="C30" s="191">
        <v>35399</v>
      </c>
      <c r="D30" s="114">
        <v>783.42899925131</v>
      </c>
      <c r="E30" s="98"/>
      <c r="F30" s="200"/>
      <c r="G30" s="200"/>
      <c r="H30" s="114">
        <v>0</v>
      </c>
      <c r="I30" s="190">
        <v>0</v>
      </c>
      <c r="J30" s="190">
        <v>0</v>
      </c>
    </row>
    <row r="31" s="84" customFormat="1" ht="18" customHeight="1" spans="1:17">
      <c r="A31" s="209" t="s">
        <v>78</v>
      </c>
      <c r="B31" s="187">
        <v>317722.141145</v>
      </c>
      <c r="C31" s="191">
        <v>443387.89174564</v>
      </c>
      <c r="D31" s="114">
        <v>3.24051933839887</v>
      </c>
      <c r="E31" s="209" t="s">
        <v>78</v>
      </c>
      <c r="F31" s="113">
        <v>317722.141145</v>
      </c>
      <c r="G31" s="113">
        <v>443388</v>
      </c>
      <c r="H31" s="114">
        <v>3.24049819429018</v>
      </c>
      <c r="I31" s="190">
        <v>-5419.59667996399</v>
      </c>
      <c r="J31" s="190">
        <v>-5419.385447604</v>
      </c>
      <c r="P31" s="84">
        <v>-5419.59667996399</v>
      </c>
      <c r="Q31" s="84">
        <v>-5419.385447604</v>
      </c>
    </row>
    <row r="32" s="81" customFormat="1" ht="18" customHeight="1" spans="1:17">
      <c r="A32" s="210" t="s">
        <v>79</v>
      </c>
      <c r="B32" s="192">
        <v>274135.141145</v>
      </c>
      <c r="C32" s="109">
        <v>395726.89174564</v>
      </c>
      <c r="D32" s="100">
        <v>17.2945316412457</v>
      </c>
      <c r="E32" s="211" t="s">
        <v>80</v>
      </c>
      <c r="F32" s="99">
        <v>317722.141145</v>
      </c>
      <c r="G32" s="99">
        <v>416369</v>
      </c>
      <c r="H32" s="100">
        <v>9.05136062439433</v>
      </c>
      <c r="I32" s="190">
        <v>-5419.59667996399</v>
      </c>
      <c r="J32" s="190">
        <v>-4.30792599992128</v>
      </c>
      <c r="L32" s="81">
        <v>24678.091848</v>
      </c>
      <c r="M32" s="81">
        <v>0.0630039945640592</v>
      </c>
      <c r="P32" s="84">
        <v>-5419.59667996399</v>
      </c>
      <c r="Q32" s="84">
        <v>-4.30792599992128</v>
      </c>
    </row>
    <row r="33" s="81" customFormat="1" spans="3:5">
      <c r="E33" s="212"/>
    </row>
    <row r="34" s="81" customFormat="1"/>
    <row r="35" s="81" customFormat="1"/>
    <row r="36" s="81" customFormat="1" spans="3:5">
      <c r="C36" s="213"/>
    </row>
    <row r="37" s="81" customFormat="1"/>
    <row r="38" s="81" customFormat="1"/>
    <row r="39" s="81" customFormat="1"/>
    <row r="40" s="81" customFormat="1"/>
    <row r="41" s="81" customFormat="1"/>
    <row r="42" s="81" customFormat="1"/>
    <row r="43" s="81" customFormat="1"/>
    <row r="44" s="81" customFormat="1"/>
    <row r="45" s="81" customFormat="1"/>
    <row r="46" s="81" customFormat="1"/>
    <row r="47" s="81" customFormat="1"/>
    <row r="48" s="81" customFormat="1"/>
    <row r="49" s="81" customFormat="1"/>
    <row r="50" s="81" customFormat="1"/>
    <row r="51" s="81" customFormat="1"/>
    <row r="52" s="81" customFormat="1"/>
    <row r="53" s="81" customFormat="1"/>
    <row r="54" s="81" customFormat="1"/>
    <row r="55" s="81" customFormat="1"/>
    <row r="56" s="81" customFormat="1"/>
    <row r="57" s="81" customFormat="1"/>
    <row r="58" s="81" customFormat="1"/>
    <row r="59" s="81" customFormat="1"/>
    <row r="60" s="81" customFormat="1"/>
    <row r="61" s="81" customFormat="1"/>
    <row r="62" s="81" customFormat="1"/>
    <row r="63" s="81" customFormat="1"/>
    <row r="64" s="81" customFormat="1"/>
    <row r="65" s="81" customFormat="1"/>
    <row r="66" s="81" customFormat="1"/>
    <row r="67" s="81" customFormat="1"/>
    <row r="68" s="81" customFormat="1"/>
    <row r="69" s="81" customFormat="1"/>
    <row r="70" s="81" customFormat="1"/>
    <row r="71" s="81" customFormat="1"/>
  </sheetData>
  <mergeCells count="2">
    <mergeCell ref="A1:H1"/>
    <mergeCell ref="B2:E2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>
    <tabColor rgb="FF00B0F0"/>
  </sheetPr>
  <dimension ref="A1:D44"/>
  <sheetViews>
    <sheetView showZeros="0" zoomScaleSheetLayoutView="60" workbookViewId="0">
      <selection activeCell="B17" sqref="B17:B19"/>
    </sheetView>
  </sheetViews>
  <sheetFormatPr defaultColWidth="9" defaultRowHeight="13.5" outlineLevelCol="3"/>
  <cols>
    <col min="1" max="1" width="50.875" style="7" customWidth="1"/>
    <col min="2" max="2" width="26.75" style="5" customWidth="1"/>
    <col min="3" max="3" width="9" style="7"/>
    <col min="4" max="4" width="9.375" style="7"/>
    <col min="5" max="16384" width="9" style="7"/>
  </cols>
  <sheetData>
    <row r="1" ht="36" customHeight="1" spans="1:4">
      <c r="A1" s="8" t="s">
        <v>81</v>
      </c>
      <c r="B1" s="8"/>
    </row>
    <row r="2" ht="14.1" customHeight="1" spans="1:4">
      <c r="A2" s="32"/>
      <c r="B2" s="162" t="s">
        <v>27</v>
      </c>
    </row>
    <row r="3" s="160" customFormat="1" ht="33.75" customHeight="1" spans="1:4">
      <c r="A3" s="164" t="s">
        <v>82</v>
      </c>
      <c r="B3" s="165" t="s">
        <v>83</v>
      </c>
    </row>
    <row r="4" ht="18" customHeight="1" spans="1:4">
      <c r="A4" s="177" t="s">
        <v>84</v>
      </c>
      <c r="B4" s="45">
        <f>SUM(B5:B24)</f>
        <v>58340</v>
      </c>
      <c r="D4" s="6"/>
    </row>
    <row r="5" ht="18" customHeight="1" spans="1:4">
      <c r="A5" s="177" t="s">
        <v>85</v>
      </c>
      <c r="B5" s="45">
        <v>22825</v>
      </c>
    </row>
    <row r="6" ht="18" customHeight="1" spans="1:4">
      <c r="A6" s="177" t="s">
        <v>86</v>
      </c>
      <c r="B6" s="45">
        <v>0</v>
      </c>
    </row>
    <row r="7" ht="18" customHeight="1" spans="1:4">
      <c r="A7" s="177" t="s">
        <v>87</v>
      </c>
      <c r="B7" s="45">
        <v>4703</v>
      </c>
    </row>
    <row r="8" ht="18" customHeight="1" spans="1:4">
      <c r="A8" s="177" t="s">
        <v>88</v>
      </c>
      <c r="B8" s="45">
        <v>0</v>
      </c>
    </row>
    <row r="9" ht="18" customHeight="1" spans="1:4">
      <c r="A9" s="177" t="s">
        <v>89</v>
      </c>
      <c r="B9" s="45">
        <v>1898</v>
      </c>
    </row>
    <row r="10" ht="18" customHeight="1" spans="1:4">
      <c r="A10" s="177" t="s">
        <v>90</v>
      </c>
      <c r="B10" s="45">
        <v>308</v>
      </c>
    </row>
    <row r="11" ht="18" customHeight="1" spans="1:4">
      <c r="A11" s="177" t="s">
        <v>91</v>
      </c>
      <c r="B11" s="45">
        <v>4347</v>
      </c>
    </row>
    <row r="12" ht="18" customHeight="1" spans="1:4">
      <c r="A12" s="177" t="s">
        <v>92</v>
      </c>
      <c r="B12" s="45">
        <v>5688</v>
      </c>
    </row>
    <row r="13" ht="18" customHeight="1" spans="1:4">
      <c r="A13" s="177" t="s">
        <v>93</v>
      </c>
      <c r="B13" s="45">
        <v>1585</v>
      </c>
    </row>
    <row r="14" ht="18" customHeight="1" spans="1:4">
      <c r="A14" s="177" t="s">
        <v>94</v>
      </c>
      <c r="B14" s="45">
        <v>1509</v>
      </c>
    </row>
    <row r="15" ht="18" customHeight="1" spans="1:4">
      <c r="A15" s="177" t="s">
        <v>95</v>
      </c>
      <c r="B15" s="45">
        <v>6209</v>
      </c>
    </row>
    <row r="16" ht="18" customHeight="1" spans="1:4">
      <c r="A16" s="177" t="s">
        <v>96</v>
      </c>
      <c r="B16" s="45">
        <v>2440</v>
      </c>
    </row>
    <row r="17" ht="18" customHeight="1" spans="1:3">
      <c r="A17" s="177" t="s">
        <v>97</v>
      </c>
      <c r="B17" s="45">
        <v>0</v>
      </c>
    </row>
    <row r="18" ht="18" customHeight="1" spans="1:3">
      <c r="A18" s="177" t="s">
        <v>98</v>
      </c>
      <c r="B18" s="45">
        <v>0</v>
      </c>
    </row>
    <row r="19" ht="18" customHeight="1" spans="1:3">
      <c r="A19" s="177" t="s">
        <v>99</v>
      </c>
      <c r="B19" s="45">
        <v>0</v>
      </c>
    </row>
    <row r="20" ht="18" customHeight="1" spans="1:3">
      <c r="A20" s="177" t="s">
        <v>100</v>
      </c>
      <c r="B20" s="45">
        <v>3462</v>
      </c>
    </row>
    <row r="21" ht="18" customHeight="1" spans="1:3">
      <c r="A21" s="177" t="s">
        <v>101</v>
      </c>
      <c r="B21" s="45">
        <v>3249</v>
      </c>
    </row>
    <row r="22" ht="18" customHeight="1" spans="1:3">
      <c r="A22" s="177" t="s">
        <v>102</v>
      </c>
      <c r="B22" s="45">
        <v>0</v>
      </c>
    </row>
    <row r="23" ht="18" customHeight="1" spans="1:3">
      <c r="A23" s="177" t="s">
        <v>103</v>
      </c>
      <c r="B23" s="45">
        <v>117</v>
      </c>
    </row>
    <row r="24" ht="18" customHeight="1" spans="1:3">
      <c r="A24" s="177" t="s">
        <v>104</v>
      </c>
      <c r="B24" s="45"/>
    </row>
    <row r="25" ht="18" customHeight="1" spans="1:3">
      <c r="A25" s="177" t="s">
        <v>105</v>
      </c>
      <c r="B25" s="45">
        <f>SUM(B26:B33)</f>
        <v>18535</v>
      </c>
    </row>
    <row r="26" ht="18" customHeight="1" spans="1:3">
      <c r="A26" s="177" t="s">
        <v>106</v>
      </c>
      <c r="B26" s="45">
        <v>5009</v>
      </c>
    </row>
    <row r="27" ht="18" customHeight="1" spans="1:3">
      <c r="A27" s="177" t="s">
        <v>107</v>
      </c>
      <c r="B27" s="45">
        <v>2594</v>
      </c>
      <c r="C27" s="6"/>
    </row>
    <row r="28" ht="18" customHeight="1" spans="1:3">
      <c r="A28" s="177" t="s">
        <v>108</v>
      </c>
      <c r="B28" s="45">
        <v>1495</v>
      </c>
    </row>
    <row r="29" ht="17.25" customHeight="1" spans="1:3">
      <c r="A29" s="177" t="s">
        <v>109</v>
      </c>
      <c r="B29" s="45">
        <v>1419</v>
      </c>
    </row>
    <row r="30" ht="17.25" customHeight="1" spans="1:3">
      <c r="A30" s="177" t="s">
        <v>110</v>
      </c>
      <c r="B30" s="45">
        <v>7894</v>
      </c>
    </row>
    <row r="31" ht="17.25" customHeight="1" spans="1:3">
      <c r="A31" s="177" t="s">
        <v>111</v>
      </c>
      <c r="B31" s="45">
        <v>0</v>
      </c>
    </row>
    <row r="32" ht="17.25" customHeight="1" spans="1:3">
      <c r="A32" s="177" t="s">
        <v>112</v>
      </c>
      <c r="B32" s="45">
        <v>7</v>
      </c>
    </row>
    <row r="33" ht="17.25" customHeight="1" spans="1:4">
      <c r="A33" s="177" t="s">
        <v>113</v>
      </c>
      <c r="B33" s="45">
        <v>117</v>
      </c>
    </row>
    <row r="34" ht="17.25" customHeight="1" spans="1:4">
      <c r="A34" s="38" t="s">
        <v>114</v>
      </c>
      <c r="B34" s="46">
        <f>B25+B4</f>
        <v>76875</v>
      </c>
    </row>
    <row r="35" ht="17.25" customHeight="1" spans="1:4">
      <c r="A35" s="178" t="s">
        <v>115</v>
      </c>
      <c r="B35" s="46">
        <f>SUM(B36:B42)</f>
        <v>366513</v>
      </c>
    </row>
    <row r="36" ht="17.25" customHeight="1" spans="1:4">
      <c r="A36" s="177" t="s">
        <v>116</v>
      </c>
      <c r="B36" s="45">
        <v>270151</v>
      </c>
    </row>
    <row r="37" ht="17.25" customHeight="1" spans="1:4">
      <c r="A37" s="177" t="s">
        <v>117</v>
      </c>
      <c r="B37" s="45">
        <v>12087</v>
      </c>
    </row>
    <row r="38" ht="17.25" customHeight="1" spans="1:4">
      <c r="A38" s="177" t="s">
        <v>118</v>
      </c>
      <c r="B38" s="45"/>
    </row>
    <row r="39" ht="17.25" customHeight="1" spans="1:4">
      <c r="A39" s="177" t="s">
        <v>119</v>
      </c>
      <c r="B39" s="45">
        <v>2567</v>
      </c>
    </row>
    <row r="40" ht="17.25" customHeight="1" spans="1:4">
      <c r="A40" s="177" t="s">
        <v>120</v>
      </c>
      <c r="B40" s="45">
        <v>45094</v>
      </c>
    </row>
    <row r="41" ht="17.25" customHeight="1" spans="1:4">
      <c r="A41" s="177" t="s">
        <v>121</v>
      </c>
      <c r="B41" s="45">
        <v>35399</v>
      </c>
    </row>
    <row r="42" ht="17.25" customHeight="1" spans="1:4">
      <c r="A42" s="177" t="s">
        <v>122</v>
      </c>
      <c r="B42" s="45">
        <v>1215</v>
      </c>
      <c r="D42" s="6"/>
    </row>
    <row r="43" ht="17.25" customHeight="1" spans="1:4">
      <c r="A43" s="38" t="s">
        <v>123</v>
      </c>
      <c r="B43" s="46">
        <f>B34+B35</f>
        <v>443388</v>
      </c>
    </row>
    <row r="44" spans="1:4">
      <c r="A44" s="31"/>
      <c r="B44" s="179"/>
    </row>
  </sheetData>
  <mergeCells count="1">
    <mergeCell ref="A1:B1"/>
  </mergeCells>
  <pageMargins left="0.747916666666667" right="0.747916666666667" top="0.984027777777778" bottom="0.984027777777778" header="0.511805555555556" footer="0.511805555555556"/>
  <pageSetup paperSize="9" firstPageNumber="24" orientation="landscape" useFirstPageNumber="1" horizontalDpi="600" verticalDpi="600"/>
  <headerFooter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>
    <tabColor rgb="FF00B0F0"/>
  </sheetPr>
  <dimension ref="A1:B452"/>
  <sheetViews>
    <sheetView showZeros="0" zoomScaleSheetLayoutView="60" topLeftCell="A357" workbookViewId="0">
      <selection activeCell="A20" sqref="A20"/>
    </sheetView>
  </sheetViews>
  <sheetFormatPr defaultColWidth="9" defaultRowHeight="13.5" outlineLevelCol="1"/>
  <cols>
    <col min="1" max="1" width="47.25" style="161" customWidth="1"/>
    <col min="2" max="2" width="34.25" style="162" customWidth="1"/>
    <col min="3" max="3" width="9" style="7" customWidth="1"/>
    <col min="4" max="16384" width="9" style="7"/>
  </cols>
  <sheetData>
    <row r="1" ht="36" customHeight="1" spans="1:2">
      <c r="A1" s="8" t="s">
        <v>124</v>
      </c>
      <c r="B1" s="8"/>
    </row>
    <row r="2" spans="1:2">
      <c r="A2" s="163"/>
      <c r="B2" s="162" t="s">
        <v>27</v>
      </c>
    </row>
    <row r="3" s="160" customFormat="1" ht="33.75" customHeight="1" spans="1:2">
      <c r="A3" s="164" t="s">
        <v>125</v>
      </c>
      <c r="B3" s="165" t="s">
        <v>83</v>
      </c>
    </row>
    <row r="4" s="31" customFormat="1" ht="16.5" customHeight="1" spans="1:2">
      <c r="A4" s="159" t="s">
        <v>126</v>
      </c>
      <c r="B4" s="72">
        <v>33118</v>
      </c>
    </row>
    <row r="5" s="32" customFormat="1" ht="16.5" customHeight="1" spans="1:2">
      <c r="A5" s="159" t="s">
        <v>127</v>
      </c>
      <c r="B5" s="72">
        <v>584</v>
      </c>
    </row>
    <row r="6" s="32" customFormat="1" ht="16.5" customHeight="1" spans="1:2">
      <c r="A6" s="158" t="s">
        <v>128</v>
      </c>
      <c r="B6" s="72">
        <v>562</v>
      </c>
    </row>
    <row r="7" s="32" customFormat="1" ht="16.5" customHeight="1" spans="1:2">
      <c r="A7" s="158" t="s">
        <v>129</v>
      </c>
      <c r="B7" s="72">
        <v>1</v>
      </c>
    </row>
    <row r="8" s="32" customFormat="1" ht="16.5" customHeight="1" spans="1:2">
      <c r="A8" s="158" t="s">
        <v>130</v>
      </c>
      <c r="B8" s="72">
        <v>21</v>
      </c>
    </row>
    <row r="9" s="32" customFormat="1" ht="16.5" customHeight="1" spans="1:2">
      <c r="A9" s="159" t="s">
        <v>131</v>
      </c>
      <c r="B9" s="72">
        <v>450</v>
      </c>
    </row>
    <row r="10" s="31" customFormat="1" ht="16.5" customHeight="1" spans="1:2">
      <c r="A10" s="158" t="s">
        <v>128</v>
      </c>
      <c r="B10" s="72">
        <v>442</v>
      </c>
    </row>
    <row r="11" s="32" customFormat="1" ht="16.5" customHeight="1" spans="1:2">
      <c r="A11" s="158" t="s">
        <v>132</v>
      </c>
      <c r="B11" s="72">
        <v>1</v>
      </c>
    </row>
    <row r="12" s="32" customFormat="1" ht="16.5" customHeight="1" spans="1:2">
      <c r="A12" s="158" t="s">
        <v>133</v>
      </c>
      <c r="B12" s="72">
        <v>7</v>
      </c>
    </row>
    <row r="13" s="32" customFormat="1" ht="16.5" customHeight="1" spans="1:2">
      <c r="A13" s="159" t="s">
        <v>134</v>
      </c>
      <c r="B13" s="72">
        <v>13384</v>
      </c>
    </row>
    <row r="14" s="32" customFormat="1" ht="16.5" customHeight="1" spans="1:2">
      <c r="A14" s="158" t="s">
        <v>128</v>
      </c>
      <c r="B14" s="72">
        <v>7333</v>
      </c>
    </row>
    <row r="15" s="31" customFormat="1" ht="16.5" customHeight="1" spans="1:2">
      <c r="A15" s="158" t="s">
        <v>132</v>
      </c>
      <c r="B15" s="72">
        <v>590</v>
      </c>
    </row>
    <row r="16" s="32" customFormat="1" ht="16.5" customHeight="1" spans="1:2">
      <c r="A16" s="158" t="s">
        <v>129</v>
      </c>
      <c r="B16" s="72">
        <v>917</v>
      </c>
    </row>
    <row r="17" s="32" customFormat="1" ht="16.5" customHeight="1" spans="1:2">
      <c r="A17" s="158" t="s">
        <v>135</v>
      </c>
      <c r="B17" s="72">
        <v>1077</v>
      </c>
    </row>
    <row r="18" s="32" customFormat="1" ht="16.5" customHeight="1" spans="1:2">
      <c r="A18" s="158" t="s">
        <v>136</v>
      </c>
      <c r="B18" s="72">
        <v>1710</v>
      </c>
    </row>
    <row r="19" s="32" customFormat="1" ht="16.5" customHeight="1" spans="1:2">
      <c r="A19" s="158" t="s">
        <v>137</v>
      </c>
      <c r="B19" s="72">
        <v>1757</v>
      </c>
    </row>
    <row r="20" s="32" customFormat="1" ht="16.5" customHeight="1" spans="1:2">
      <c r="A20" s="159" t="s">
        <v>138</v>
      </c>
      <c r="B20" s="72">
        <v>795</v>
      </c>
    </row>
    <row r="21" s="32" customFormat="1" ht="16.5" customHeight="1" spans="1:2">
      <c r="A21" s="158" t="s">
        <v>128</v>
      </c>
      <c r="B21" s="72">
        <v>336</v>
      </c>
    </row>
    <row r="22" s="31" customFormat="1" ht="16.5" customHeight="1" spans="1:2">
      <c r="A22" s="158" t="s">
        <v>132</v>
      </c>
      <c r="B22" s="72">
        <v>2</v>
      </c>
    </row>
    <row r="23" s="32" customFormat="1" ht="16.5" customHeight="1" spans="1:2">
      <c r="A23" s="158" t="s">
        <v>139</v>
      </c>
      <c r="B23" s="72">
        <v>48</v>
      </c>
    </row>
    <row r="24" s="32" customFormat="1" ht="16.5" customHeight="1" spans="1:2">
      <c r="A24" s="158" t="s">
        <v>136</v>
      </c>
      <c r="B24" s="72">
        <v>284</v>
      </c>
    </row>
    <row r="25" s="32" customFormat="1" ht="16.5" customHeight="1" spans="1:2">
      <c r="A25" s="158" t="s">
        <v>140</v>
      </c>
      <c r="B25" s="72">
        <v>125</v>
      </c>
    </row>
    <row r="26" s="32" customFormat="1" ht="16.5" customHeight="1" spans="1:2">
      <c r="A26" s="159" t="s">
        <v>141</v>
      </c>
      <c r="B26" s="72">
        <v>517</v>
      </c>
    </row>
    <row r="27" s="31" customFormat="1" ht="16.5" customHeight="1" spans="1:2">
      <c r="A27" s="158" t="s">
        <v>128</v>
      </c>
      <c r="B27" s="72">
        <v>311</v>
      </c>
    </row>
    <row r="28" s="32" customFormat="1" ht="16.5" customHeight="1" spans="1:2">
      <c r="A28" s="158" t="s">
        <v>142</v>
      </c>
      <c r="B28" s="72">
        <v>62</v>
      </c>
    </row>
    <row r="29" s="32" customFormat="1" ht="16.5" customHeight="1" spans="1:2">
      <c r="A29" s="158" t="s">
        <v>143</v>
      </c>
      <c r="B29" s="72">
        <v>39</v>
      </c>
    </row>
    <row r="30" s="32" customFormat="1" ht="16.5" customHeight="1" spans="1:2">
      <c r="A30" s="158" t="s">
        <v>136</v>
      </c>
      <c r="B30" s="72">
        <v>67</v>
      </c>
    </row>
    <row r="31" s="32" customFormat="1" ht="16.5" customHeight="1" spans="1:2">
      <c r="A31" s="158" t="s">
        <v>144</v>
      </c>
      <c r="B31" s="72">
        <v>38</v>
      </c>
    </row>
    <row r="32" s="32" customFormat="1" ht="16.5" customHeight="1" spans="1:2">
      <c r="A32" s="159" t="s">
        <v>145</v>
      </c>
      <c r="B32" s="72">
        <v>1156</v>
      </c>
    </row>
    <row r="33" s="31" customFormat="1" ht="16.5" customHeight="1" spans="1:2">
      <c r="A33" s="158" t="s">
        <v>128</v>
      </c>
      <c r="B33" s="72">
        <v>748</v>
      </c>
    </row>
    <row r="34" s="32" customFormat="1" ht="16.5" customHeight="1" spans="1:2">
      <c r="A34" s="158" t="s">
        <v>132</v>
      </c>
      <c r="B34" s="72">
        <v>162</v>
      </c>
    </row>
    <row r="35" s="32" customFormat="1" ht="16.5" customHeight="1" spans="1:2">
      <c r="A35" s="158" t="s">
        <v>136</v>
      </c>
      <c r="B35" s="72">
        <v>215</v>
      </c>
    </row>
    <row r="36" s="32" customFormat="1" ht="16.5" customHeight="1" spans="1:2">
      <c r="A36" s="158" t="s">
        <v>146</v>
      </c>
      <c r="B36" s="72">
        <v>31</v>
      </c>
    </row>
    <row r="37" s="31" customFormat="1" ht="16.5" customHeight="1" spans="1:2">
      <c r="A37" s="159" t="s">
        <v>147</v>
      </c>
      <c r="B37" s="72">
        <v>1628</v>
      </c>
    </row>
    <row r="38" s="32" customFormat="1" ht="16.5" customHeight="1" spans="1:2">
      <c r="A38" s="158" t="s">
        <v>128</v>
      </c>
      <c r="B38" s="72">
        <v>29</v>
      </c>
    </row>
    <row r="39" s="31" customFormat="1" ht="16.5" customHeight="1" spans="1:2">
      <c r="A39" s="158" t="s">
        <v>148</v>
      </c>
      <c r="B39" s="72">
        <v>9</v>
      </c>
    </row>
    <row r="40" s="32" customFormat="1" ht="16.5" customHeight="1" spans="1:2">
      <c r="A40" s="158" t="s">
        <v>149</v>
      </c>
      <c r="B40" s="72">
        <v>1590</v>
      </c>
    </row>
    <row r="41" s="31" customFormat="1" ht="16.5" customHeight="1" spans="1:2">
      <c r="A41" s="159" t="s">
        <v>150</v>
      </c>
      <c r="B41" s="72">
        <v>348</v>
      </c>
    </row>
    <row r="42" s="32" customFormat="1" ht="16.5" customHeight="1" spans="1:2">
      <c r="A42" s="158" t="s">
        <v>128</v>
      </c>
      <c r="B42" s="72">
        <v>298</v>
      </c>
    </row>
    <row r="43" s="32" customFormat="1" ht="16.5" customHeight="1" spans="1:2">
      <c r="A43" s="158" t="s">
        <v>151</v>
      </c>
      <c r="B43" s="72">
        <v>50</v>
      </c>
    </row>
    <row r="44" s="32" customFormat="1" ht="16.5" customHeight="1" spans="1:2">
      <c r="A44" s="159" t="s">
        <v>152</v>
      </c>
      <c r="B44" s="72">
        <v>1559</v>
      </c>
    </row>
    <row r="45" s="32" customFormat="1" ht="16.5" customHeight="1" spans="1:2">
      <c r="A45" s="158" t="s">
        <v>128</v>
      </c>
      <c r="B45" s="72">
        <v>1426</v>
      </c>
    </row>
    <row r="46" s="31" customFormat="1" ht="16.5" customHeight="1" spans="1:2">
      <c r="A46" s="158" t="s">
        <v>136</v>
      </c>
      <c r="B46" s="72">
        <v>102</v>
      </c>
    </row>
    <row r="47" s="32" customFormat="1" ht="16.5" customHeight="1" spans="1:2">
      <c r="A47" s="158" t="s">
        <v>153</v>
      </c>
      <c r="B47" s="72">
        <v>31</v>
      </c>
    </row>
    <row r="48" s="32" customFormat="1" ht="16.5" customHeight="1" spans="1:2">
      <c r="A48" s="159" t="s">
        <v>154</v>
      </c>
      <c r="B48" s="72">
        <v>1108</v>
      </c>
    </row>
    <row r="49" s="32" customFormat="1" ht="16.5" customHeight="1" spans="1:2">
      <c r="A49" s="158" t="s">
        <v>128</v>
      </c>
      <c r="B49" s="72">
        <v>279</v>
      </c>
    </row>
    <row r="50" s="31" customFormat="1" ht="16.5" customHeight="1" spans="1:2">
      <c r="A50" s="158" t="s">
        <v>132</v>
      </c>
      <c r="B50" s="72">
        <v>9</v>
      </c>
    </row>
    <row r="51" s="32" customFormat="1" ht="16.5" customHeight="1" spans="1:2">
      <c r="A51" s="158" t="s">
        <v>136</v>
      </c>
      <c r="B51" s="72">
        <v>820</v>
      </c>
    </row>
    <row r="52" s="31" customFormat="1" ht="16.5" customHeight="1" spans="1:2">
      <c r="A52" s="159" t="s">
        <v>155</v>
      </c>
      <c r="B52" s="72">
        <v>75</v>
      </c>
    </row>
    <row r="53" s="32" customFormat="1" ht="16.5" customHeight="1" spans="1:2">
      <c r="A53" s="158" t="s">
        <v>128</v>
      </c>
      <c r="B53" s="72">
        <v>75</v>
      </c>
    </row>
    <row r="54" s="31" customFormat="1" ht="16.5" customHeight="1" spans="1:2">
      <c r="A54" s="159" t="s">
        <v>156</v>
      </c>
      <c r="B54" s="72">
        <v>210</v>
      </c>
    </row>
    <row r="55" s="32" customFormat="1" ht="16.5" customHeight="1" spans="1:2">
      <c r="A55" s="158" t="s">
        <v>128</v>
      </c>
      <c r="B55" s="72">
        <v>185</v>
      </c>
    </row>
    <row r="56" s="31" customFormat="1" ht="16.5" customHeight="1" spans="1:2">
      <c r="A56" s="158" t="s">
        <v>132</v>
      </c>
      <c r="B56" s="72">
        <v>25</v>
      </c>
    </row>
    <row r="57" s="32" customFormat="1" ht="16.5" customHeight="1" spans="1:2">
      <c r="A57" s="159" t="s">
        <v>157</v>
      </c>
      <c r="B57" s="72">
        <v>64</v>
      </c>
    </row>
    <row r="58" s="32" customFormat="1" ht="16.5" customHeight="1" spans="1:2">
      <c r="A58" s="158" t="s">
        <v>128</v>
      </c>
      <c r="B58" s="72">
        <v>64</v>
      </c>
    </row>
    <row r="59" s="32" customFormat="1" ht="16.5" customHeight="1" spans="1:2">
      <c r="A59" s="159" t="s">
        <v>158</v>
      </c>
      <c r="B59" s="72">
        <v>676</v>
      </c>
    </row>
    <row r="60" s="32" customFormat="1" ht="16.5" customHeight="1" spans="1:2">
      <c r="A60" s="158" t="s">
        <v>128</v>
      </c>
      <c r="B60" s="72">
        <v>397</v>
      </c>
    </row>
    <row r="61" s="31" customFormat="1" ht="16.5" customHeight="1" spans="1:2">
      <c r="A61" s="158" t="s">
        <v>132</v>
      </c>
      <c r="B61" s="72">
        <v>95</v>
      </c>
    </row>
    <row r="62" s="32" customFormat="1" ht="16.5" customHeight="1" spans="1:2">
      <c r="A62" s="158" t="s">
        <v>159</v>
      </c>
      <c r="B62" s="72">
        <v>105</v>
      </c>
    </row>
    <row r="63" s="32" customFormat="1" ht="16.5" customHeight="1" spans="1:2">
      <c r="A63" s="158" t="s">
        <v>136</v>
      </c>
      <c r="B63" s="72">
        <v>79</v>
      </c>
    </row>
    <row r="64" s="31" customFormat="1" ht="16.5" customHeight="1" spans="1:2">
      <c r="A64" s="159" t="s">
        <v>160</v>
      </c>
      <c r="B64" s="72">
        <v>923</v>
      </c>
    </row>
    <row r="65" s="32" customFormat="1" ht="16.5" customHeight="1" spans="1:2">
      <c r="A65" s="158" t="s">
        <v>128</v>
      </c>
      <c r="B65" s="72">
        <v>788</v>
      </c>
    </row>
    <row r="66" s="32" customFormat="1" ht="16.5" customHeight="1" spans="1:2">
      <c r="A66" s="158" t="s">
        <v>132</v>
      </c>
      <c r="B66" s="72">
        <v>13</v>
      </c>
    </row>
    <row r="67" s="32" customFormat="1" ht="16.5" customHeight="1" spans="1:2">
      <c r="A67" s="158" t="s">
        <v>136</v>
      </c>
      <c r="B67" s="72">
        <v>122</v>
      </c>
    </row>
    <row r="68" s="31" customFormat="1" ht="16.5" customHeight="1" spans="1:2">
      <c r="A68" s="159" t="s">
        <v>161</v>
      </c>
      <c r="B68" s="72">
        <v>5387</v>
      </c>
    </row>
    <row r="69" s="32" customFormat="1" ht="16.5" customHeight="1" spans="1:2">
      <c r="A69" s="158" t="s">
        <v>128</v>
      </c>
      <c r="B69" s="72">
        <v>4758</v>
      </c>
    </row>
    <row r="70" s="32" customFormat="1" ht="16.5" customHeight="1" spans="1:2">
      <c r="A70" s="158" t="s">
        <v>132</v>
      </c>
      <c r="B70" s="72">
        <v>271</v>
      </c>
    </row>
    <row r="71" s="31" customFormat="1" ht="16.5" customHeight="1" spans="1:2">
      <c r="A71" s="158" t="s">
        <v>136</v>
      </c>
      <c r="B71" s="72">
        <v>334</v>
      </c>
    </row>
    <row r="72" s="32" customFormat="1" ht="16.5" customHeight="1" spans="1:2">
      <c r="A72" s="158" t="s">
        <v>162</v>
      </c>
      <c r="B72" s="72">
        <v>24</v>
      </c>
    </row>
    <row r="73" s="32" customFormat="1" ht="16.5" customHeight="1" spans="1:2">
      <c r="A73" s="159" t="s">
        <v>163</v>
      </c>
      <c r="B73" s="72">
        <v>472</v>
      </c>
    </row>
    <row r="74" s="31" customFormat="1" ht="16.5" customHeight="1" spans="1:2">
      <c r="A74" s="158" t="s">
        <v>128</v>
      </c>
      <c r="B74" s="72">
        <v>334</v>
      </c>
    </row>
    <row r="75" s="32" customFormat="1" ht="16.5" customHeight="1" spans="1:2">
      <c r="A75" s="158" t="s">
        <v>132</v>
      </c>
      <c r="B75" s="72">
        <v>111</v>
      </c>
    </row>
    <row r="76" s="32" customFormat="1" ht="16.5" customHeight="1" spans="1:2">
      <c r="A76" s="158" t="s">
        <v>136</v>
      </c>
      <c r="B76" s="72">
        <v>27</v>
      </c>
    </row>
    <row r="77" s="32" customFormat="1" ht="16.5" customHeight="1" spans="1:2">
      <c r="A77" s="159" t="s">
        <v>164</v>
      </c>
      <c r="B77" s="72">
        <v>237</v>
      </c>
    </row>
    <row r="78" s="31" customFormat="1" ht="16.5" customHeight="1" spans="1:2">
      <c r="A78" s="158" t="s">
        <v>128</v>
      </c>
      <c r="B78" s="72">
        <v>228</v>
      </c>
    </row>
    <row r="79" s="32" customFormat="1" ht="16.5" customHeight="1" spans="1:2">
      <c r="A79" s="158" t="s">
        <v>132</v>
      </c>
      <c r="B79" s="72">
        <v>5</v>
      </c>
    </row>
    <row r="80" s="32" customFormat="1" ht="16.5" customHeight="1" spans="1:2">
      <c r="A80" s="158" t="s">
        <v>165</v>
      </c>
      <c r="B80" s="72">
        <v>4</v>
      </c>
    </row>
    <row r="81" s="32" customFormat="1" ht="16.5" customHeight="1" spans="1:2">
      <c r="A81" s="159" t="s">
        <v>166</v>
      </c>
      <c r="B81" s="72">
        <v>847</v>
      </c>
    </row>
    <row r="82" s="31" customFormat="1" ht="16.5" customHeight="1" spans="1:2">
      <c r="A82" s="158" t="s">
        <v>128</v>
      </c>
      <c r="B82" s="72">
        <v>585</v>
      </c>
    </row>
    <row r="83" s="32" customFormat="1" ht="16.5" customHeight="1" spans="1:2">
      <c r="A83" s="158" t="s">
        <v>132</v>
      </c>
      <c r="B83" s="72">
        <v>245</v>
      </c>
    </row>
    <row r="84" s="31" customFormat="1" ht="16.5" customHeight="1" spans="1:2">
      <c r="A84" s="158" t="s">
        <v>136</v>
      </c>
      <c r="B84" s="72">
        <v>17</v>
      </c>
    </row>
    <row r="85" s="31" customFormat="1" ht="16.5" customHeight="1" spans="1:2">
      <c r="A85" s="159" t="s">
        <v>167</v>
      </c>
      <c r="B85" s="72">
        <v>5</v>
      </c>
    </row>
    <row r="86" s="32" customFormat="1" ht="16.5" customHeight="1" spans="1:2">
      <c r="A86" s="158" t="s">
        <v>168</v>
      </c>
      <c r="B86" s="72">
        <v>5</v>
      </c>
    </row>
    <row r="87" s="32" customFormat="1" ht="16.5" customHeight="1" spans="1:2">
      <c r="A87" s="159" t="s">
        <v>169</v>
      </c>
      <c r="B87" s="72">
        <v>2286</v>
      </c>
    </row>
    <row r="88" s="31" customFormat="1" ht="16.5" customHeight="1" spans="1:2">
      <c r="A88" s="158" t="s">
        <v>128</v>
      </c>
      <c r="B88" s="72">
        <v>2063</v>
      </c>
    </row>
    <row r="89" s="31" customFormat="1" ht="16.5" customHeight="1" spans="1:2">
      <c r="A89" s="158" t="s">
        <v>132</v>
      </c>
      <c r="B89" s="72">
        <v>51</v>
      </c>
    </row>
    <row r="90" s="32" customFormat="1" ht="16.5" customHeight="1" spans="1:2">
      <c r="A90" s="158" t="s">
        <v>170</v>
      </c>
      <c r="B90" s="72">
        <v>6</v>
      </c>
    </row>
    <row r="91" s="32" customFormat="1" ht="16.5" customHeight="1" spans="1:2">
      <c r="A91" s="158" t="s">
        <v>171</v>
      </c>
      <c r="B91" s="72">
        <v>5</v>
      </c>
    </row>
    <row r="92" s="32" customFormat="1" ht="16.5" customHeight="1" spans="1:2">
      <c r="A92" s="158" t="s">
        <v>172</v>
      </c>
      <c r="B92" s="72">
        <v>6</v>
      </c>
    </row>
    <row r="93" s="31" customFormat="1" ht="16.5" customHeight="1" spans="1:2">
      <c r="A93" s="158" t="s">
        <v>136</v>
      </c>
      <c r="B93" s="72">
        <v>5</v>
      </c>
    </row>
    <row r="94" s="32" customFormat="1" ht="16.5" customHeight="1" spans="1:2">
      <c r="A94" s="158" t="s">
        <v>173</v>
      </c>
      <c r="B94" s="72">
        <v>150</v>
      </c>
    </row>
    <row r="95" s="32" customFormat="1" ht="16.5" customHeight="1" spans="1:2">
      <c r="A95" s="159" t="s">
        <v>174</v>
      </c>
      <c r="B95" s="72">
        <v>281</v>
      </c>
    </row>
    <row r="96" s="32" customFormat="1" ht="16.5" customHeight="1" spans="1:2">
      <c r="A96" s="158" t="s">
        <v>128</v>
      </c>
      <c r="B96" s="72">
        <v>243</v>
      </c>
    </row>
    <row r="97" s="31" customFormat="1" ht="16.5" customHeight="1" spans="1:2">
      <c r="A97" s="158" t="s">
        <v>132</v>
      </c>
      <c r="B97" s="72">
        <v>30</v>
      </c>
    </row>
    <row r="98" s="32" customFormat="1" ht="16.5" customHeight="1" spans="1:2">
      <c r="A98" s="158" t="s">
        <v>136</v>
      </c>
      <c r="B98" s="72">
        <v>8</v>
      </c>
    </row>
    <row r="99" s="32" customFormat="1" ht="16.5" customHeight="1" spans="1:2">
      <c r="A99" s="166" t="s">
        <v>175</v>
      </c>
      <c r="B99" s="72">
        <v>117</v>
      </c>
    </row>
    <row r="100" s="32" customFormat="1" ht="16.5" customHeight="1" spans="1:2">
      <c r="A100" s="158" t="s">
        <v>128</v>
      </c>
      <c r="B100" s="167">
        <v>117</v>
      </c>
    </row>
    <row r="101" s="31" customFormat="1" ht="16.5" customHeight="1" spans="1:2">
      <c r="A101" s="159" t="s">
        <v>176</v>
      </c>
      <c r="B101" s="72">
        <v>9</v>
      </c>
    </row>
    <row r="102" s="32" customFormat="1" ht="16.5" customHeight="1" spans="1:2">
      <c r="A102" s="158" t="s">
        <v>177</v>
      </c>
      <c r="B102" s="72">
        <v>9</v>
      </c>
    </row>
    <row r="103" s="32" customFormat="1" ht="16.5" customHeight="1" spans="1:2">
      <c r="A103" s="159" t="s">
        <v>178</v>
      </c>
      <c r="B103" s="72">
        <v>380</v>
      </c>
    </row>
    <row r="104" s="32" customFormat="1" ht="16.5" customHeight="1" spans="1:2">
      <c r="A104" s="159" t="s">
        <v>179</v>
      </c>
      <c r="B104" s="72">
        <v>380</v>
      </c>
    </row>
    <row r="105" s="32" customFormat="1" ht="16.5" customHeight="1" spans="1:2">
      <c r="A105" s="158" t="s">
        <v>180</v>
      </c>
      <c r="B105" s="72">
        <v>79</v>
      </c>
    </row>
    <row r="106" s="32" customFormat="1" ht="16.5" customHeight="1" spans="1:2">
      <c r="A106" s="158" t="s">
        <v>181</v>
      </c>
      <c r="B106" s="72">
        <v>301</v>
      </c>
    </row>
    <row r="107" s="32" customFormat="1" ht="16.5" customHeight="1" spans="1:2">
      <c r="A107" s="159" t="s">
        <v>182</v>
      </c>
      <c r="B107" s="72">
        <v>4649</v>
      </c>
    </row>
    <row r="108" s="31" customFormat="1" ht="16.5" customHeight="1" spans="1:2">
      <c r="A108" s="159" t="s">
        <v>183</v>
      </c>
      <c r="B108" s="72">
        <v>3013</v>
      </c>
    </row>
    <row r="109" s="32" customFormat="1" ht="16.5" customHeight="1" spans="1:2">
      <c r="A109" s="158" t="s">
        <v>128</v>
      </c>
      <c r="B109" s="72">
        <v>136</v>
      </c>
    </row>
    <row r="110" s="31" customFormat="1" ht="16.5" customHeight="1" spans="1:2">
      <c r="A110" s="158" t="s">
        <v>132</v>
      </c>
      <c r="B110" s="72">
        <v>2685</v>
      </c>
    </row>
    <row r="111" s="31" customFormat="1" ht="16.5" customHeight="1" spans="1:2">
      <c r="A111" s="158" t="s">
        <v>129</v>
      </c>
      <c r="B111" s="72">
        <v>192</v>
      </c>
    </row>
    <row r="112" s="32" customFormat="1" ht="16.5" customHeight="1" spans="1:2">
      <c r="A112" s="159" t="s">
        <v>184</v>
      </c>
      <c r="B112" s="72">
        <v>52</v>
      </c>
    </row>
    <row r="113" s="32" customFormat="1" ht="16.5" customHeight="1" spans="1:2">
      <c r="A113" s="158" t="s">
        <v>128</v>
      </c>
      <c r="B113" s="72">
        <v>52</v>
      </c>
    </row>
    <row r="114" s="31" customFormat="1" ht="16.5" customHeight="1" spans="1:2">
      <c r="A114" s="159" t="s">
        <v>185</v>
      </c>
      <c r="B114" s="72">
        <v>143</v>
      </c>
    </row>
    <row r="115" s="32" customFormat="1" ht="16.5" customHeight="1" spans="1:2">
      <c r="A115" s="158" t="s">
        <v>128</v>
      </c>
      <c r="B115" s="72">
        <v>143</v>
      </c>
    </row>
    <row r="116" s="32" customFormat="1" ht="16.5" customHeight="1" spans="1:2">
      <c r="A116" s="159" t="s">
        <v>186</v>
      </c>
      <c r="B116" s="72">
        <v>1411</v>
      </c>
    </row>
    <row r="117" s="32" customFormat="1" ht="16.5" customHeight="1" spans="1:2">
      <c r="A117" s="158" t="s">
        <v>128</v>
      </c>
      <c r="B117" s="72">
        <v>1057</v>
      </c>
    </row>
    <row r="118" s="32" customFormat="1" ht="16.5" customHeight="1" spans="1:2">
      <c r="A118" s="158" t="s">
        <v>132</v>
      </c>
      <c r="B118" s="72">
        <v>38</v>
      </c>
    </row>
    <row r="119" s="32" customFormat="1" ht="16.5" customHeight="1" spans="1:2">
      <c r="A119" s="158" t="s">
        <v>187</v>
      </c>
      <c r="B119" s="72">
        <v>54</v>
      </c>
    </row>
    <row r="120" s="31" customFormat="1" ht="16.5" customHeight="1" spans="1:2">
      <c r="A120" s="158" t="s">
        <v>188</v>
      </c>
      <c r="B120" s="72">
        <v>38</v>
      </c>
    </row>
    <row r="121" s="32" customFormat="1" ht="16.5" customHeight="1" spans="1:2">
      <c r="A121" s="158" t="s">
        <v>136</v>
      </c>
      <c r="B121" s="72">
        <v>36</v>
      </c>
    </row>
    <row r="122" s="31" customFormat="1" ht="16.5" customHeight="1" spans="1:2">
      <c r="A122" s="158" t="s">
        <v>189</v>
      </c>
      <c r="B122" s="72">
        <v>188</v>
      </c>
    </row>
    <row r="123" s="32" customFormat="1" ht="16.5" customHeight="1" spans="1:2">
      <c r="A123" s="159" t="s">
        <v>190</v>
      </c>
      <c r="B123" s="72">
        <v>30</v>
      </c>
    </row>
    <row r="124" s="31" customFormat="1" ht="16.5" customHeight="1" spans="1:2">
      <c r="A124" s="158" t="s">
        <v>191</v>
      </c>
      <c r="B124" s="72">
        <v>30</v>
      </c>
    </row>
    <row r="125" s="32" customFormat="1" ht="16.5" customHeight="1" spans="1:2">
      <c r="A125" s="159" t="s">
        <v>192</v>
      </c>
      <c r="B125" s="72">
        <v>84330</v>
      </c>
    </row>
    <row r="126" s="32" customFormat="1" ht="16.5" customHeight="1" spans="1:2">
      <c r="A126" s="159" t="s">
        <v>193</v>
      </c>
      <c r="B126" s="72">
        <v>181</v>
      </c>
    </row>
    <row r="127" s="32" customFormat="1" ht="16.5" customHeight="1" spans="1:2">
      <c r="A127" s="158" t="s">
        <v>128</v>
      </c>
      <c r="B127" s="72">
        <v>181</v>
      </c>
    </row>
    <row r="128" s="31" customFormat="1" ht="16.5" customHeight="1" spans="1:2">
      <c r="A128" s="159" t="s">
        <v>194</v>
      </c>
      <c r="B128" s="72">
        <v>80554</v>
      </c>
    </row>
    <row r="129" s="32" customFormat="1" ht="16.5" customHeight="1" spans="1:2">
      <c r="A129" s="158" t="s">
        <v>195</v>
      </c>
      <c r="B129" s="72">
        <v>6869</v>
      </c>
    </row>
    <row r="130" s="31" customFormat="1" ht="16.5" customHeight="1" spans="1:2">
      <c r="A130" s="158" t="s">
        <v>196</v>
      </c>
      <c r="B130" s="72">
        <v>45400</v>
      </c>
    </row>
    <row r="131" s="31" customFormat="1" ht="16.5" customHeight="1" spans="1:2">
      <c r="A131" s="158" t="s">
        <v>197</v>
      </c>
      <c r="B131" s="72">
        <v>26281</v>
      </c>
    </row>
    <row r="132" s="32" customFormat="1" ht="16.5" customHeight="1" spans="1:2">
      <c r="A132" s="158" t="s">
        <v>198</v>
      </c>
      <c r="B132" s="72">
        <v>66</v>
      </c>
    </row>
    <row r="133" s="31" customFormat="1" ht="16.5" customHeight="1" spans="1:2">
      <c r="A133" s="158" t="s">
        <v>199</v>
      </c>
      <c r="B133" s="72">
        <v>1938</v>
      </c>
    </row>
    <row r="134" s="32" customFormat="1" ht="16.5" customHeight="1" spans="1:2">
      <c r="A134" s="159" t="s">
        <v>200</v>
      </c>
      <c r="B134" s="72">
        <v>602</v>
      </c>
    </row>
    <row r="135" s="32" customFormat="1" ht="16.5" customHeight="1" spans="1:2">
      <c r="A135" s="158" t="s">
        <v>201</v>
      </c>
      <c r="B135" s="72">
        <v>602</v>
      </c>
    </row>
    <row r="136" s="31" customFormat="1" ht="16.5" customHeight="1" spans="1:2">
      <c r="A136" s="159" t="s">
        <v>202</v>
      </c>
      <c r="B136" s="72">
        <v>367</v>
      </c>
    </row>
    <row r="137" s="32" customFormat="1" ht="16.5" customHeight="1" spans="1:2">
      <c r="A137" s="158" t="s">
        <v>203</v>
      </c>
      <c r="B137" s="72">
        <v>367</v>
      </c>
    </row>
    <row r="138" s="31" customFormat="1" ht="16.5" customHeight="1" spans="1:2">
      <c r="A138" s="159" t="s">
        <v>204</v>
      </c>
      <c r="B138" s="72">
        <v>1477</v>
      </c>
    </row>
    <row r="139" s="32" customFormat="1" ht="16.5" customHeight="1" spans="1:2">
      <c r="A139" s="158" t="s">
        <v>205</v>
      </c>
      <c r="B139" s="72">
        <v>1477</v>
      </c>
    </row>
    <row r="140" s="32" customFormat="1" ht="16.5" customHeight="1" spans="1:2">
      <c r="A140" s="159" t="s">
        <v>206</v>
      </c>
      <c r="B140" s="72">
        <v>1149</v>
      </c>
    </row>
    <row r="141" s="32" customFormat="1" ht="16.5" customHeight="1" spans="1:2">
      <c r="A141" s="158" t="s">
        <v>207</v>
      </c>
      <c r="B141" s="72">
        <v>1149</v>
      </c>
    </row>
    <row r="142" s="32" customFormat="1" ht="16.5" customHeight="1" spans="1:2">
      <c r="A142" s="159" t="s">
        <v>208</v>
      </c>
      <c r="B142" s="72">
        <v>3635</v>
      </c>
    </row>
    <row r="143" s="32" customFormat="1" ht="16.5" customHeight="1" spans="1:2">
      <c r="A143" s="159" t="s">
        <v>209</v>
      </c>
      <c r="B143" s="72">
        <v>118</v>
      </c>
    </row>
    <row r="144" s="32" customFormat="1" ht="16.5" customHeight="1" spans="1:2">
      <c r="A144" s="158" t="s">
        <v>128</v>
      </c>
      <c r="B144" s="72">
        <v>118</v>
      </c>
    </row>
    <row r="145" s="32" customFormat="1" ht="16.5" customHeight="1" spans="1:2">
      <c r="A145" s="159" t="s">
        <v>210</v>
      </c>
      <c r="B145" s="72">
        <v>3280</v>
      </c>
    </row>
    <row r="146" s="31" customFormat="1" ht="16.5" customHeight="1" spans="1:2">
      <c r="A146" s="158" t="s">
        <v>211</v>
      </c>
      <c r="B146" s="72">
        <v>62</v>
      </c>
    </row>
    <row r="147" s="32" customFormat="1" ht="16.5" customHeight="1" spans="1:2">
      <c r="A147" s="158" t="s">
        <v>212</v>
      </c>
      <c r="B147" s="72">
        <v>3218</v>
      </c>
    </row>
    <row r="148" s="32" customFormat="1" ht="16.5" customHeight="1" spans="1:2">
      <c r="A148" s="159" t="s">
        <v>213</v>
      </c>
      <c r="B148" s="72">
        <v>148</v>
      </c>
    </row>
    <row r="149" s="31" customFormat="1" ht="16.5" customHeight="1" spans="1:2">
      <c r="A149" s="158" t="s">
        <v>211</v>
      </c>
      <c r="B149" s="72">
        <v>148</v>
      </c>
    </row>
    <row r="150" s="32" customFormat="1" ht="16.5" customHeight="1" spans="1:2">
      <c r="A150" s="159" t="s">
        <v>214</v>
      </c>
      <c r="B150" s="72">
        <v>89</v>
      </c>
    </row>
    <row r="151" s="32" customFormat="1" ht="16.5" customHeight="1" spans="1:2">
      <c r="A151" s="158" t="s">
        <v>211</v>
      </c>
      <c r="B151" s="72">
        <v>89</v>
      </c>
    </row>
    <row r="152" s="31" customFormat="1" ht="16.5" customHeight="1" spans="1:2">
      <c r="A152" s="159" t="s">
        <v>215</v>
      </c>
      <c r="B152" s="72">
        <v>1829</v>
      </c>
    </row>
    <row r="153" s="32" customFormat="1" ht="16.5" customHeight="1" spans="1:2">
      <c r="A153" s="159" t="s">
        <v>216</v>
      </c>
      <c r="B153" s="72">
        <v>816</v>
      </c>
    </row>
    <row r="154" s="31" customFormat="1" ht="16.5" customHeight="1" spans="1:2">
      <c r="A154" s="158" t="s">
        <v>128</v>
      </c>
      <c r="B154" s="72">
        <v>177</v>
      </c>
    </row>
    <row r="155" s="32" customFormat="1" ht="16.5" customHeight="1" spans="1:2">
      <c r="A155" s="158" t="s">
        <v>217</v>
      </c>
      <c r="B155" s="72">
        <v>199</v>
      </c>
    </row>
    <row r="156" s="32" customFormat="1" ht="16.5" customHeight="1" spans="1:2">
      <c r="A156" s="158" t="s">
        <v>218</v>
      </c>
      <c r="B156" s="72">
        <v>368</v>
      </c>
    </row>
    <row r="157" s="31" customFormat="1" ht="16.5" customHeight="1" spans="1:2">
      <c r="A157" s="158" t="s">
        <v>219</v>
      </c>
      <c r="B157" s="72">
        <v>72</v>
      </c>
    </row>
    <row r="158" s="32" customFormat="1" ht="16.5" customHeight="1" spans="1:2">
      <c r="A158" s="159" t="s">
        <v>220</v>
      </c>
      <c r="B158" s="72">
        <v>79</v>
      </c>
    </row>
    <row r="159" s="31" customFormat="1" ht="16.5" customHeight="1" spans="1:2">
      <c r="A159" s="158" t="s">
        <v>221</v>
      </c>
      <c r="B159" s="72">
        <v>79</v>
      </c>
    </row>
    <row r="160" s="31" customFormat="1" ht="16.5" customHeight="1" spans="1:2">
      <c r="A160" s="159" t="s">
        <v>222</v>
      </c>
      <c r="B160" s="72">
        <v>251</v>
      </c>
    </row>
    <row r="161" s="32" customFormat="1" ht="16.5" customHeight="1" spans="1:2">
      <c r="A161" s="158" t="s">
        <v>223</v>
      </c>
      <c r="B161" s="72">
        <v>23</v>
      </c>
    </row>
    <row r="162" s="32" customFormat="1" ht="16.5" customHeight="1" spans="1:2">
      <c r="A162" s="158" t="s">
        <v>224</v>
      </c>
      <c r="B162" s="72">
        <v>228</v>
      </c>
    </row>
    <row r="163" s="32" customFormat="1" ht="16.5" customHeight="1" spans="1:2">
      <c r="A163" s="73" t="s">
        <v>225</v>
      </c>
      <c r="B163" s="72">
        <v>607</v>
      </c>
    </row>
    <row r="164" s="32" customFormat="1" ht="16.5" customHeight="1" spans="1:2">
      <c r="A164" s="74" t="s">
        <v>226</v>
      </c>
      <c r="B164" s="72">
        <v>607</v>
      </c>
    </row>
    <row r="165" s="32" customFormat="1" ht="16.5" customHeight="1" spans="1:2">
      <c r="A165" s="73" t="s">
        <v>227</v>
      </c>
      <c r="B165" s="72">
        <v>58</v>
      </c>
    </row>
    <row r="166" s="32" customFormat="1" ht="16.5" customHeight="1" spans="1:2">
      <c r="A166" s="74" t="s">
        <v>228</v>
      </c>
      <c r="B166" s="72">
        <v>52</v>
      </c>
    </row>
    <row r="167" s="31" customFormat="1" ht="16.5" customHeight="1" spans="1:2">
      <c r="A167" s="74" t="s">
        <v>229</v>
      </c>
      <c r="B167" s="72">
        <v>6</v>
      </c>
    </row>
    <row r="168" s="32" customFormat="1" ht="16.5" customHeight="1" spans="1:2">
      <c r="A168" s="159" t="s">
        <v>230</v>
      </c>
      <c r="B168" s="72">
        <v>18</v>
      </c>
    </row>
    <row r="169" s="32" customFormat="1" ht="16.5" customHeight="1" spans="1:2">
      <c r="A169" s="158" t="s">
        <v>231</v>
      </c>
      <c r="B169" s="72">
        <v>18</v>
      </c>
    </row>
    <row r="170" s="32" customFormat="1" ht="16.5" customHeight="1" spans="1:2">
      <c r="A170" s="159" t="s">
        <v>232</v>
      </c>
      <c r="B170" s="72">
        <v>79491</v>
      </c>
    </row>
    <row r="171" s="32" customFormat="1" ht="16.5" customHeight="1" spans="1:2">
      <c r="A171" s="159" t="s">
        <v>233</v>
      </c>
      <c r="B171" s="72">
        <v>1798</v>
      </c>
    </row>
    <row r="172" s="31" customFormat="1" ht="16.5" customHeight="1" spans="1:2">
      <c r="A172" s="158" t="s">
        <v>128</v>
      </c>
      <c r="B172" s="72">
        <v>697</v>
      </c>
    </row>
    <row r="173" s="32" customFormat="1" ht="16.5" customHeight="1" spans="1:2">
      <c r="A173" s="158" t="s">
        <v>132</v>
      </c>
      <c r="B173" s="72">
        <v>126</v>
      </c>
    </row>
    <row r="174" s="32" customFormat="1" ht="16.5" customHeight="1" spans="1:2">
      <c r="A174" s="158" t="s">
        <v>234</v>
      </c>
      <c r="B174" s="72">
        <v>184</v>
      </c>
    </row>
    <row r="175" s="32" customFormat="1" ht="16.5" customHeight="1" spans="1:2">
      <c r="A175" s="158" t="s">
        <v>235</v>
      </c>
      <c r="B175" s="72">
        <v>730</v>
      </c>
    </row>
    <row r="176" s="32" customFormat="1" ht="16.5" customHeight="1" spans="1:2">
      <c r="A176" s="158" t="s">
        <v>236</v>
      </c>
      <c r="B176" s="72">
        <v>61</v>
      </c>
    </row>
    <row r="177" s="32" customFormat="1" ht="16.5" customHeight="1" spans="1:2">
      <c r="A177" s="159" t="s">
        <v>237</v>
      </c>
      <c r="B177" s="72">
        <v>695</v>
      </c>
    </row>
    <row r="178" s="32" customFormat="1" ht="16.5" customHeight="1" spans="1:2">
      <c r="A178" s="158" t="s">
        <v>128</v>
      </c>
      <c r="B178" s="72">
        <v>199</v>
      </c>
    </row>
    <row r="179" s="31" customFormat="1" ht="16.5" customHeight="1" spans="1:2">
      <c r="A179" s="158" t="s">
        <v>238</v>
      </c>
      <c r="B179" s="72">
        <v>496</v>
      </c>
    </row>
    <row r="180" s="32" customFormat="1" ht="16.5" customHeight="1" spans="1:2">
      <c r="A180" s="159" t="s">
        <v>239</v>
      </c>
      <c r="B180" s="72">
        <v>36145</v>
      </c>
    </row>
    <row r="181" s="32" customFormat="1" ht="16.5" customHeight="1" spans="1:2">
      <c r="A181" s="158" t="s">
        <v>240</v>
      </c>
      <c r="B181" s="72">
        <v>1951</v>
      </c>
    </row>
    <row r="182" s="32" customFormat="1" ht="16.5" customHeight="1" spans="1:2">
      <c r="A182" s="158" t="s">
        <v>241</v>
      </c>
      <c r="B182" s="72">
        <v>5588</v>
      </c>
    </row>
    <row r="183" s="32" customFormat="1" ht="16.5" customHeight="1" spans="1:2">
      <c r="A183" s="158" t="s">
        <v>242</v>
      </c>
      <c r="B183" s="72">
        <v>10247</v>
      </c>
    </row>
    <row r="184" s="32" customFormat="1" ht="16.5" customHeight="1" spans="1:2">
      <c r="A184" s="158" t="s">
        <v>243</v>
      </c>
      <c r="B184" s="72">
        <v>475</v>
      </c>
    </row>
    <row r="185" s="32" customFormat="1" ht="16.5" customHeight="1" spans="1:2">
      <c r="A185" s="158" t="s">
        <v>244</v>
      </c>
      <c r="B185" s="72">
        <v>17884</v>
      </c>
    </row>
    <row r="186" s="31" customFormat="1" ht="16.5" customHeight="1" spans="1:2">
      <c r="A186" s="159" t="s">
        <v>245</v>
      </c>
      <c r="B186" s="72">
        <v>2320</v>
      </c>
    </row>
    <row r="187" s="32" customFormat="1" ht="16.5" customHeight="1" spans="1:2">
      <c r="A187" s="158" t="s">
        <v>246</v>
      </c>
      <c r="B187" s="72">
        <v>311</v>
      </c>
    </row>
    <row r="188" s="32" customFormat="1" ht="16.5" customHeight="1" spans="1:2">
      <c r="A188" s="158" t="s">
        <v>247</v>
      </c>
      <c r="B188" s="72">
        <v>337</v>
      </c>
    </row>
    <row r="189" s="32" customFormat="1" ht="16.5" customHeight="1" spans="1:2">
      <c r="A189" s="158" t="s">
        <v>248</v>
      </c>
      <c r="B189" s="72">
        <v>827</v>
      </c>
    </row>
    <row r="190" s="32" customFormat="1" ht="16.5" customHeight="1" spans="1:2">
      <c r="A190" s="158" t="s">
        <v>249</v>
      </c>
      <c r="B190" s="72">
        <v>696</v>
      </c>
    </row>
    <row r="191" s="32" customFormat="1" ht="16.5" customHeight="1" spans="1:2">
      <c r="A191" s="158" t="s">
        <v>250</v>
      </c>
      <c r="B191" s="72">
        <v>30</v>
      </c>
    </row>
    <row r="192" s="32" customFormat="1" ht="16.5" customHeight="1" spans="1:2">
      <c r="A192" s="158" t="s">
        <v>251</v>
      </c>
      <c r="B192" s="72">
        <v>119</v>
      </c>
    </row>
    <row r="193" s="31" customFormat="1" ht="16.5" customHeight="1" spans="1:2">
      <c r="A193" s="159" t="s">
        <v>252</v>
      </c>
      <c r="B193" s="72">
        <v>4132</v>
      </c>
    </row>
    <row r="194" s="32" customFormat="1" ht="16.5" customHeight="1" spans="1:2">
      <c r="A194" s="158" t="s">
        <v>253</v>
      </c>
      <c r="B194" s="72">
        <v>1311</v>
      </c>
    </row>
    <row r="195" s="32" customFormat="1" ht="16.5" customHeight="1" spans="1:2">
      <c r="A195" s="158" t="s">
        <v>254</v>
      </c>
      <c r="B195" s="72">
        <v>360</v>
      </c>
    </row>
    <row r="196" s="32" customFormat="1" ht="16.5" customHeight="1" spans="1:2">
      <c r="A196" s="158" t="s">
        <v>255</v>
      </c>
      <c r="B196" s="72">
        <v>1464</v>
      </c>
    </row>
    <row r="197" s="32" customFormat="1" ht="16.5" customHeight="1" spans="1:2">
      <c r="A197" s="158" t="s">
        <v>256</v>
      </c>
      <c r="B197" s="72">
        <v>673</v>
      </c>
    </row>
    <row r="198" s="32" customFormat="1" ht="16.5" customHeight="1" spans="1:2">
      <c r="A198" s="158" t="s">
        <v>257</v>
      </c>
      <c r="B198" s="72">
        <v>297</v>
      </c>
    </row>
    <row r="199" s="31" customFormat="1" ht="16.5" customHeight="1" spans="1:2">
      <c r="A199" s="158" t="s">
        <v>258</v>
      </c>
      <c r="B199" s="72">
        <v>27</v>
      </c>
    </row>
    <row r="200" s="32" customFormat="1" ht="16.5" customHeight="1" spans="1:2">
      <c r="A200" s="159" t="s">
        <v>259</v>
      </c>
      <c r="B200" s="72">
        <v>329</v>
      </c>
    </row>
    <row r="201" s="32" customFormat="1" ht="16.5" customHeight="1" spans="1:2">
      <c r="A201" s="158" t="s">
        <v>260</v>
      </c>
      <c r="B201" s="72">
        <v>172</v>
      </c>
    </row>
    <row r="202" s="32" customFormat="1" ht="16.5" customHeight="1" spans="1:2">
      <c r="A202" s="158" t="s">
        <v>261</v>
      </c>
      <c r="B202" s="72">
        <v>1</v>
      </c>
    </row>
    <row r="203" s="32" customFormat="1" ht="16.5" customHeight="1" spans="1:2">
      <c r="A203" s="158" t="s">
        <v>262</v>
      </c>
      <c r="B203" s="72">
        <v>1</v>
      </c>
    </row>
    <row r="204" s="32" customFormat="1" ht="16.5" customHeight="1" spans="1:2">
      <c r="A204" s="158" t="s">
        <v>263</v>
      </c>
      <c r="B204" s="72">
        <v>21</v>
      </c>
    </row>
    <row r="205" s="32" customFormat="1" ht="16.5" customHeight="1" spans="1:2">
      <c r="A205" s="158" t="s">
        <v>264</v>
      </c>
      <c r="B205" s="72">
        <v>51</v>
      </c>
    </row>
    <row r="206" s="31" customFormat="1" ht="16.5" customHeight="1" spans="1:2">
      <c r="A206" s="158" t="s">
        <v>265</v>
      </c>
      <c r="B206" s="72">
        <v>83</v>
      </c>
    </row>
    <row r="207" s="32" customFormat="1" ht="16.5" customHeight="1" spans="1:2">
      <c r="A207" s="159" t="s">
        <v>266</v>
      </c>
      <c r="B207" s="72">
        <v>1523</v>
      </c>
    </row>
    <row r="208" s="32" customFormat="1" ht="16.5" customHeight="1" spans="1:2">
      <c r="A208" s="158" t="s">
        <v>267</v>
      </c>
      <c r="B208" s="72">
        <v>249</v>
      </c>
    </row>
    <row r="209" s="32" customFormat="1" ht="16.5" customHeight="1" spans="1:2">
      <c r="A209" s="158" t="s">
        <v>268</v>
      </c>
      <c r="B209" s="72">
        <v>855</v>
      </c>
    </row>
    <row r="210" s="32" customFormat="1" ht="16.5" customHeight="1" spans="1:2">
      <c r="A210" s="158" t="s">
        <v>269</v>
      </c>
      <c r="B210" s="72">
        <v>90</v>
      </c>
    </row>
    <row r="211" s="32" customFormat="1" ht="16.5" customHeight="1" spans="1:2">
      <c r="A211" s="158" t="s">
        <v>270</v>
      </c>
      <c r="B211" s="72">
        <v>213</v>
      </c>
    </row>
    <row r="212" s="32" customFormat="1" ht="16.5" customHeight="1" spans="1:2">
      <c r="A212" s="158" t="s">
        <v>271</v>
      </c>
      <c r="B212" s="72">
        <v>10</v>
      </c>
    </row>
    <row r="213" s="31" customFormat="1" ht="16.5" customHeight="1" spans="1:2">
      <c r="A213" s="158" t="s">
        <v>272</v>
      </c>
      <c r="B213" s="72">
        <v>106</v>
      </c>
    </row>
    <row r="214" s="32" customFormat="1" ht="16.5" customHeight="1" spans="1:2">
      <c r="A214" s="159" t="s">
        <v>273</v>
      </c>
      <c r="B214" s="72">
        <v>2773</v>
      </c>
    </row>
    <row r="215" s="31" customFormat="1" ht="16.5" customHeight="1" spans="1:2">
      <c r="A215" s="158" t="s">
        <v>128</v>
      </c>
      <c r="B215" s="72">
        <v>193</v>
      </c>
    </row>
    <row r="216" s="32" customFormat="1" ht="16.5" customHeight="1" spans="1:2">
      <c r="A216" s="158" t="s">
        <v>132</v>
      </c>
      <c r="B216" s="72">
        <v>2</v>
      </c>
    </row>
    <row r="217" s="32" customFormat="1" ht="16.5" customHeight="1" spans="1:2">
      <c r="A217" s="158" t="s">
        <v>274</v>
      </c>
      <c r="B217" s="72">
        <v>324</v>
      </c>
    </row>
    <row r="218" s="31" customFormat="1" ht="16.5" customHeight="1" spans="1:2">
      <c r="A218" s="158" t="s">
        <v>275</v>
      </c>
      <c r="B218" s="72">
        <v>102</v>
      </c>
    </row>
    <row r="219" s="32" customFormat="1" ht="16.5" customHeight="1" spans="1:2">
      <c r="A219" s="158" t="s">
        <v>276</v>
      </c>
      <c r="B219" s="72">
        <v>1109</v>
      </c>
    </row>
    <row r="220" s="32" customFormat="1" ht="16.5" customHeight="1" spans="1:2">
      <c r="A220" s="158" t="s">
        <v>277</v>
      </c>
      <c r="B220" s="72">
        <v>1043</v>
      </c>
    </row>
    <row r="221" s="31" customFormat="1" ht="16.5" customHeight="1" spans="1:2">
      <c r="A221" s="159" t="s">
        <v>278</v>
      </c>
      <c r="B221" s="72">
        <v>68</v>
      </c>
    </row>
    <row r="222" s="32" customFormat="1" ht="16.5" customHeight="1" spans="1:2">
      <c r="A222" s="158" t="s">
        <v>128</v>
      </c>
      <c r="B222" s="72">
        <v>68</v>
      </c>
    </row>
    <row r="223" s="32" customFormat="1" ht="16.5" customHeight="1" spans="1:2">
      <c r="A223" s="159" t="s">
        <v>279</v>
      </c>
      <c r="B223" s="72">
        <v>6677</v>
      </c>
    </row>
    <row r="224" s="31" customFormat="1" ht="16.5" customHeight="1" spans="1:2">
      <c r="A224" s="158" t="s">
        <v>280</v>
      </c>
      <c r="B224" s="72">
        <v>2366</v>
      </c>
    </row>
    <row r="225" s="32" customFormat="1" ht="16.5" customHeight="1" spans="1:2">
      <c r="A225" s="158" t="s">
        <v>281</v>
      </c>
      <c r="B225" s="72">
        <v>4311</v>
      </c>
    </row>
    <row r="226" s="32" customFormat="1" ht="16.5" customHeight="1" spans="1:2">
      <c r="A226" s="159" t="s">
        <v>282</v>
      </c>
      <c r="B226" s="72">
        <v>220</v>
      </c>
    </row>
    <row r="227" s="31" customFormat="1" ht="16.5" customHeight="1" spans="1:2">
      <c r="A227" s="158" t="s">
        <v>283</v>
      </c>
      <c r="B227" s="72">
        <v>180</v>
      </c>
    </row>
    <row r="228" s="32" customFormat="1" ht="16.5" customHeight="1" spans="1:2">
      <c r="A228" s="158" t="s">
        <v>284</v>
      </c>
      <c r="B228" s="72">
        <v>40</v>
      </c>
    </row>
    <row r="229" s="31" customFormat="1" ht="16.5" customHeight="1" spans="1:2">
      <c r="A229" s="159" t="s">
        <v>285</v>
      </c>
      <c r="B229" s="72">
        <v>1927</v>
      </c>
    </row>
    <row r="230" s="32" customFormat="1" ht="16.5" customHeight="1" spans="1:2">
      <c r="A230" s="158" t="s">
        <v>286</v>
      </c>
      <c r="B230" s="72">
        <v>439</v>
      </c>
    </row>
    <row r="231" s="32" customFormat="1" ht="16.5" customHeight="1" spans="1:2">
      <c r="A231" s="158" t="s">
        <v>287</v>
      </c>
      <c r="B231" s="72">
        <v>1488</v>
      </c>
    </row>
    <row r="232" s="32" customFormat="1" ht="16.5" customHeight="1" spans="1:2">
      <c r="A232" s="159" t="s">
        <v>288</v>
      </c>
      <c r="B232" s="72">
        <v>4</v>
      </c>
    </row>
    <row r="233" s="31" customFormat="1" ht="16.5" customHeight="1" spans="1:2">
      <c r="A233" s="158" t="s">
        <v>289</v>
      </c>
      <c r="B233" s="72">
        <v>2</v>
      </c>
    </row>
    <row r="234" s="32" customFormat="1" ht="16.5" customHeight="1" spans="1:2">
      <c r="A234" s="158" t="s">
        <v>290</v>
      </c>
      <c r="B234" s="72">
        <v>2</v>
      </c>
    </row>
    <row r="235" s="32" customFormat="1" ht="16.5" customHeight="1" spans="1:2">
      <c r="A235" s="159" t="s">
        <v>291</v>
      </c>
      <c r="B235" s="72">
        <v>17316</v>
      </c>
    </row>
    <row r="236" s="31" customFormat="1" ht="16.5" customHeight="1" spans="1:2">
      <c r="A236" s="158" t="s">
        <v>292</v>
      </c>
      <c r="B236" s="72">
        <v>17316</v>
      </c>
    </row>
    <row r="237" s="32" customFormat="1" ht="16.5" customHeight="1" spans="1:2">
      <c r="A237" s="159" t="s">
        <v>293</v>
      </c>
      <c r="B237" s="72">
        <v>2149</v>
      </c>
    </row>
    <row r="238" s="31" customFormat="1" ht="16.5" customHeight="1" spans="1:2">
      <c r="A238" s="158" t="s">
        <v>128</v>
      </c>
      <c r="B238" s="72">
        <v>218</v>
      </c>
    </row>
    <row r="239" s="31" customFormat="1" ht="16.5" customHeight="1" spans="1:2">
      <c r="A239" s="158" t="s">
        <v>294</v>
      </c>
      <c r="B239" s="72">
        <v>175</v>
      </c>
    </row>
    <row r="240" s="32" customFormat="1" ht="16.5" customHeight="1" spans="1:2">
      <c r="A240" s="158" t="s">
        <v>136</v>
      </c>
      <c r="B240" s="72">
        <v>1756</v>
      </c>
    </row>
    <row r="241" s="32" customFormat="1" ht="16.5" customHeight="1" spans="1:2">
      <c r="A241" s="159" t="s">
        <v>295</v>
      </c>
      <c r="B241" s="72">
        <v>1319</v>
      </c>
    </row>
    <row r="242" s="31" customFormat="1" ht="16.5" customHeight="1" spans="1:2">
      <c r="A242" s="158" t="s">
        <v>296</v>
      </c>
      <c r="B242" s="72">
        <v>153</v>
      </c>
    </row>
    <row r="243" s="32" customFormat="1" ht="16.5" customHeight="1" spans="1:2">
      <c r="A243" s="158" t="s">
        <v>297</v>
      </c>
      <c r="B243" s="72">
        <v>1166</v>
      </c>
    </row>
    <row r="244" s="32" customFormat="1" ht="16.5" customHeight="1" spans="1:2">
      <c r="A244" s="159" t="s">
        <v>298</v>
      </c>
      <c r="B244" s="72">
        <v>96</v>
      </c>
    </row>
    <row r="245" s="32" customFormat="1" ht="16.5" customHeight="1" spans="1:2">
      <c r="A245" s="158" t="s">
        <v>299</v>
      </c>
      <c r="B245" s="72">
        <v>96</v>
      </c>
    </row>
    <row r="246" s="31" customFormat="1" ht="16.5" customHeight="1" spans="1:2">
      <c r="A246" s="159" t="s">
        <v>300</v>
      </c>
      <c r="B246" s="72">
        <v>31200</v>
      </c>
    </row>
    <row r="247" s="32" customFormat="1" ht="16.5" customHeight="1" spans="1:2">
      <c r="A247" s="159" t="s">
        <v>301</v>
      </c>
      <c r="B247" s="72">
        <v>620</v>
      </c>
    </row>
    <row r="248" s="32" customFormat="1" ht="16.5" customHeight="1" spans="1:2">
      <c r="A248" s="158" t="s">
        <v>128</v>
      </c>
      <c r="B248" s="72">
        <v>251</v>
      </c>
    </row>
    <row r="249" s="31" customFormat="1" ht="16.5" customHeight="1" spans="1:2">
      <c r="A249" s="158" t="s">
        <v>302</v>
      </c>
      <c r="B249" s="72">
        <v>369</v>
      </c>
    </row>
    <row r="250" s="32" customFormat="1" ht="16.5" customHeight="1" spans="1:2">
      <c r="A250" s="159" t="s">
        <v>303</v>
      </c>
      <c r="B250" s="72">
        <v>84</v>
      </c>
    </row>
    <row r="251" s="32" customFormat="1" ht="16.5" customHeight="1" spans="1:2">
      <c r="A251" s="158" t="s">
        <v>304</v>
      </c>
      <c r="B251" s="72">
        <v>1</v>
      </c>
    </row>
    <row r="252" s="32" customFormat="1" ht="16.5" customHeight="1" spans="1:2">
      <c r="A252" s="158" t="s">
        <v>305</v>
      </c>
      <c r="B252" s="72">
        <v>4</v>
      </c>
    </row>
    <row r="253" s="32" customFormat="1" ht="16.5" customHeight="1" spans="1:2">
      <c r="A253" s="158" t="s">
        <v>306</v>
      </c>
      <c r="B253" s="72">
        <v>79</v>
      </c>
    </row>
    <row r="254" s="32" customFormat="1" ht="16.5" customHeight="1" spans="1:2">
      <c r="A254" s="159" t="s">
        <v>307</v>
      </c>
      <c r="B254" s="72">
        <v>4395</v>
      </c>
    </row>
    <row r="255" s="32" customFormat="1" ht="16.5" customHeight="1" spans="1:2">
      <c r="A255" s="158" t="s">
        <v>308</v>
      </c>
      <c r="B255" s="72">
        <v>3657</v>
      </c>
    </row>
    <row r="256" s="32" customFormat="1" ht="16.5" customHeight="1" spans="1:2">
      <c r="A256" s="158" t="s">
        <v>309</v>
      </c>
      <c r="B256" s="72">
        <v>738</v>
      </c>
    </row>
    <row r="257" s="31" customFormat="1" ht="16.5" customHeight="1" spans="1:2">
      <c r="A257" s="159" t="s">
        <v>310</v>
      </c>
      <c r="B257" s="72">
        <v>8940</v>
      </c>
    </row>
    <row r="258" s="32" customFormat="1" ht="16.5" customHeight="1" spans="1:2">
      <c r="A258" s="158" t="s">
        <v>311</v>
      </c>
      <c r="B258" s="72">
        <v>1581</v>
      </c>
    </row>
    <row r="259" s="31" customFormat="1" ht="16.5" customHeight="1" spans="1:2">
      <c r="A259" s="158" t="s">
        <v>312</v>
      </c>
      <c r="B259" s="72">
        <v>3</v>
      </c>
    </row>
    <row r="260" s="32" customFormat="1" ht="16.5" customHeight="1" spans="1:2">
      <c r="A260" s="158" t="s">
        <v>313</v>
      </c>
      <c r="B260" s="72">
        <v>248</v>
      </c>
    </row>
    <row r="261" s="32" customFormat="1" ht="16.5" customHeight="1" spans="1:2">
      <c r="A261" s="158" t="s">
        <v>314</v>
      </c>
      <c r="B261" s="72">
        <v>6247</v>
      </c>
    </row>
    <row r="262" s="31" customFormat="1" ht="16.5" customHeight="1" spans="1:2">
      <c r="A262" s="158" t="s">
        <v>315</v>
      </c>
      <c r="B262" s="72">
        <v>697</v>
      </c>
    </row>
    <row r="263" s="32" customFormat="1" ht="16.5" customHeight="1" spans="1:2">
      <c r="A263" s="158" t="s">
        <v>316</v>
      </c>
      <c r="B263" s="72">
        <v>28</v>
      </c>
    </row>
    <row r="264" s="32" customFormat="1" ht="16.5" customHeight="1" spans="1:2">
      <c r="A264" s="158" t="s">
        <v>317</v>
      </c>
      <c r="B264" s="72">
        <v>136</v>
      </c>
    </row>
    <row r="265" s="32" customFormat="1" ht="16.5" customHeight="1" spans="1:2">
      <c r="A265" s="159" t="s">
        <v>318</v>
      </c>
      <c r="B265" s="72">
        <v>1659</v>
      </c>
    </row>
    <row r="266" s="31" customFormat="1" ht="16.5" customHeight="1" spans="1:2">
      <c r="A266" s="158" t="s">
        <v>319</v>
      </c>
      <c r="B266" s="72">
        <v>86</v>
      </c>
    </row>
    <row r="267" s="32" customFormat="1" ht="16.5" customHeight="1" spans="1:2">
      <c r="A267" s="158" t="s">
        <v>320</v>
      </c>
      <c r="B267" s="72">
        <v>1552</v>
      </c>
    </row>
    <row r="268" s="31" customFormat="1" ht="16.5" customHeight="1" spans="1:2">
      <c r="A268" s="158" t="s">
        <v>321</v>
      </c>
      <c r="B268" s="72">
        <v>21</v>
      </c>
    </row>
    <row r="269" s="32" customFormat="1" ht="16.5" customHeight="1" spans="1:2">
      <c r="A269" s="159" t="s">
        <v>322</v>
      </c>
      <c r="B269" s="72">
        <v>8265</v>
      </c>
    </row>
    <row r="270" s="32" customFormat="1" ht="16.5" customHeight="1" spans="1:2">
      <c r="A270" s="158" t="s">
        <v>323</v>
      </c>
      <c r="B270" s="72">
        <v>1254</v>
      </c>
    </row>
    <row r="271" s="31" customFormat="1" ht="16.5" customHeight="1" spans="1:2">
      <c r="A271" s="158" t="s">
        <v>324</v>
      </c>
      <c r="B271" s="72">
        <v>3761</v>
      </c>
    </row>
    <row r="272" s="32" customFormat="1" ht="16.5" customHeight="1" spans="1:2">
      <c r="A272" s="158" t="s">
        <v>325</v>
      </c>
      <c r="B272" s="72">
        <v>3250</v>
      </c>
    </row>
    <row r="273" s="31" customFormat="1" ht="16.5" customHeight="1" spans="1:2">
      <c r="A273" s="159" t="s">
        <v>326</v>
      </c>
      <c r="B273" s="72">
        <v>3571</v>
      </c>
    </row>
    <row r="274" s="32" customFormat="1" ht="16.5" customHeight="1" spans="1:2">
      <c r="A274" s="158" t="s">
        <v>327</v>
      </c>
      <c r="B274" s="72">
        <v>3571</v>
      </c>
    </row>
    <row r="275" s="32" customFormat="1" ht="16.5" customHeight="1" spans="1:2">
      <c r="A275" s="159" t="s">
        <v>328</v>
      </c>
      <c r="B275" s="72">
        <v>66</v>
      </c>
    </row>
    <row r="276" s="32" customFormat="1" ht="16.5" customHeight="1" spans="1:2">
      <c r="A276" s="158" t="s">
        <v>329</v>
      </c>
      <c r="B276" s="72">
        <v>66</v>
      </c>
    </row>
    <row r="277" s="32" customFormat="1" ht="16.5" customHeight="1" spans="1:2">
      <c r="A277" s="159" t="s">
        <v>330</v>
      </c>
      <c r="B277" s="72">
        <v>733</v>
      </c>
    </row>
    <row r="278" s="31" customFormat="1" ht="16.5" customHeight="1" spans="1:2">
      <c r="A278" s="158" t="s">
        <v>128</v>
      </c>
      <c r="B278" s="72">
        <v>107</v>
      </c>
    </row>
    <row r="279" s="32" customFormat="1" ht="16.5" customHeight="1" spans="1:2">
      <c r="A279" s="158" t="s">
        <v>132</v>
      </c>
      <c r="B279" s="72">
        <v>9</v>
      </c>
    </row>
    <row r="280" s="31" customFormat="1" ht="16.5" customHeight="1" spans="1:2">
      <c r="A280" s="158" t="s">
        <v>136</v>
      </c>
      <c r="B280" s="72">
        <v>518</v>
      </c>
    </row>
    <row r="281" s="31" customFormat="1" ht="16.5" customHeight="1" spans="1:2">
      <c r="A281" s="158" t="s">
        <v>331</v>
      </c>
      <c r="B281" s="72">
        <v>99</v>
      </c>
    </row>
    <row r="282" s="32" customFormat="1" ht="16.5" customHeight="1" spans="1:2">
      <c r="A282" s="159" t="s">
        <v>332</v>
      </c>
      <c r="B282" s="72">
        <v>21</v>
      </c>
    </row>
    <row r="283" s="31" customFormat="1" ht="16.5" customHeight="1" spans="1:2">
      <c r="A283" s="158" t="s">
        <v>333</v>
      </c>
      <c r="B283" s="72">
        <v>21</v>
      </c>
    </row>
    <row r="284" s="32" customFormat="1" ht="16.5" customHeight="1" spans="1:2">
      <c r="A284" s="159" t="s">
        <v>334</v>
      </c>
      <c r="B284" s="72">
        <v>2643</v>
      </c>
    </row>
    <row r="285" s="32" customFormat="1" ht="16.5" customHeight="1" spans="1:2">
      <c r="A285" s="158" t="s">
        <v>335</v>
      </c>
      <c r="B285" s="72">
        <v>2643</v>
      </c>
    </row>
    <row r="286" s="31" customFormat="1" ht="16.5" customHeight="1" spans="1:2">
      <c r="A286" s="159" t="s">
        <v>336</v>
      </c>
      <c r="B286" s="72">
        <v>203</v>
      </c>
    </row>
    <row r="287" s="32" customFormat="1" ht="16.5" customHeight="1" spans="1:2">
      <c r="A287" s="158" t="s">
        <v>337</v>
      </c>
      <c r="B287" s="72">
        <v>203</v>
      </c>
    </row>
    <row r="288" s="31" customFormat="1" ht="16.5" customHeight="1" spans="1:2">
      <c r="A288" s="159" t="s">
        <v>338</v>
      </c>
      <c r="B288" s="72">
        <v>1087</v>
      </c>
    </row>
    <row r="289" s="31" customFormat="1" ht="16.5" customHeight="1" spans="1:2">
      <c r="A289" s="159" t="s">
        <v>339</v>
      </c>
      <c r="B289" s="72">
        <v>17</v>
      </c>
    </row>
    <row r="290" s="32" customFormat="1" ht="16.5" customHeight="1" spans="1:2">
      <c r="A290" s="158" t="s">
        <v>128</v>
      </c>
      <c r="B290" s="72">
        <v>13</v>
      </c>
    </row>
    <row r="291" s="32" customFormat="1" ht="16.5" customHeight="1" spans="1:2">
      <c r="A291" s="158" t="s">
        <v>132</v>
      </c>
      <c r="B291" s="72">
        <v>4</v>
      </c>
    </row>
    <row r="292" s="32" customFormat="1" ht="16.5" customHeight="1" spans="1:2">
      <c r="A292" s="159" t="s">
        <v>340</v>
      </c>
      <c r="B292" s="72">
        <v>11</v>
      </c>
    </row>
    <row r="293" s="32" customFormat="1" ht="16.5" customHeight="1" spans="1:2">
      <c r="A293" s="158" t="s">
        <v>341</v>
      </c>
      <c r="B293" s="72">
        <v>11</v>
      </c>
    </row>
    <row r="294" s="32" customFormat="1" ht="16.5" customHeight="1" spans="1:2">
      <c r="A294" s="159" t="s">
        <v>342</v>
      </c>
      <c r="B294" s="72">
        <v>187</v>
      </c>
    </row>
    <row r="295" s="31" customFormat="1" ht="16.5" customHeight="1" spans="1:2">
      <c r="A295" s="158" t="s">
        <v>343</v>
      </c>
      <c r="B295" s="72">
        <v>71</v>
      </c>
    </row>
    <row r="296" s="32" customFormat="1" ht="16.5" customHeight="1" spans="1:2">
      <c r="A296" s="158" t="s">
        <v>344</v>
      </c>
      <c r="B296" s="72">
        <v>50</v>
      </c>
    </row>
    <row r="297" s="31" customFormat="1" ht="16.5" customHeight="1" spans="1:2">
      <c r="A297" s="158" t="s">
        <v>345</v>
      </c>
      <c r="B297" s="72">
        <v>66</v>
      </c>
    </row>
    <row r="298" s="32" customFormat="1" ht="16.5" customHeight="1" spans="1:2">
      <c r="A298" s="159" t="s">
        <v>346</v>
      </c>
      <c r="B298" s="72">
        <v>189</v>
      </c>
    </row>
    <row r="299" s="32" customFormat="1" ht="16.5" customHeight="1" spans="1:2">
      <c r="A299" s="158" t="s">
        <v>347</v>
      </c>
      <c r="B299" s="72">
        <v>28</v>
      </c>
    </row>
    <row r="300" s="31" customFormat="1" ht="16.5" customHeight="1" spans="1:2">
      <c r="A300" s="158" t="s">
        <v>348</v>
      </c>
      <c r="B300" s="72">
        <v>133</v>
      </c>
    </row>
    <row r="301" s="32" customFormat="1" ht="16.5" customHeight="1" spans="1:2">
      <c r="A301" s="158" t="s">
        <v>349</v>
      </c>
      <c r="B301" s="72">
        <v>28</v>
      </c>
    </row>
    <row r="302" s="31" customFormat="1" ht="16.5" customHeight="1" spans="1:2">
      <c r="A302" s="159" t="s">
        <v>350</v>
      </c>
      <c r="B302" s="72">
        <v>683</v>
      </c>
    </row>
    <row r="303" s="32" customFormat="1" ht="16.5" customHeight="1" spans="1:2">
      <c r="A303" s="158" t="s">
        <v>351</v>
      </c>
      <c r="B303" s="72">
        <v>683</v>
      </c>
    </row>
    <row r="304" s="31" customFormat="1" ht="16.5" customHeight="1" spans="1:2">
      <c r="A304" s="159" t="s">
        <v>352</v>
      </c>
      <c r="B304" s="72">
        <v>48665</v>
      </c>
    </row>
    <row r="305" s="31" customFormat="1" ht="16.5" customHeight="1" spans="1:2">
      <c r="A305" s="159" t="s">
        <v>353</v>
      </c>
      <c r="B305" s="72">
        <v>12927</v>
      </c>
    </row>
    <row r="306" s="32" customFormat="1" ht="16.5" customHeight="1" spans="1:2">
      <c r="A306" s="158" t="s">
        <v>128</v>
      </c>
      <c r="B306" s="72">
        <v>244</v>
      </c>
    </row>
    <row r="307" s="32" customFormat="1" ht="16.5" customHeight="1" spans="1:2">
      <c r="A307" s="158" t="s">
        <v>132</v>
      </c>
      <c r="B307" s="72">
        <v>580</v>
      </c>
    </row>
    <row r="308" s="32" customFormat="1" ht="16.5" customHeight="1" spans="1:2">
      <c r="A308" s="158" t="s">
        <v>354</v>
      </c>
      <c r="B308" s="72">
        <v>2358</v>
      </c>
    </row>
    <row r="309" s="32" customFormat="1" ht="16.5" customHeight="1" spans="1:2">
      <c r="A309" s="158" t="s">
        <v>355</v>
      </c>
      <c r="B309" s="72">
        <v>178</v>
      </c>
    </row>
    <row r="310" s="32" customFormat="1" ht="16.5" customHeight="1" spans="1:2">
      <c r="A310" s="158" t="s">
        <v>356</v>
      </c>
      <c r="B310" s="72">
        <v>25</v>
      </c>
    </row>
    <row r="311" s="32" customFormat="1" ht="16.5" customHeight="1" spans="1:2">
      <c r="A311" s="158" t="s">
        <v>357</v>
      </c>
      <c r="B311" s="72">
        <v>9542</v>
      </c>
    </row>
    <row r="312" s="32" customFormat="1" ht="16.5" customHeight="1" spans="1:2">
      <c r="A312" s="159" t="s">
        <v>358</v>
      </c>
      <c r="B312" s="72">
        <v>203</v>
      </c>
    </row>
    <row r="313" s="32" customFormat="1" ht="16.5" customHeight="1" spans="1:2">
      <c r="A313" s="158" t="s">
        <v>359</v>
      </c>
      <c r="B313" s="72">
        <v>203</v>
      </c>
    </row>
    <row r="314" s="32" customFormat="1" ht="16.5" customHeight="1" spans="1:2">
      <c r="A314" s="159" t="s">
        <v>360</v>
      </c>
      <c r="B314" s="72">
        <v>3528</v>
      </c>
    </row>
    <row r="315" s="32" customFormat="1" ht="16.5" customHeight="1" spans="1:2">
      <c r="A315" s="158" t="s">
        <v>361</v>
      </c>
      <c r="B315" s="72">
        <v>3528</v>
      </c>
    </row>
    <row r="316" s="32" customFormat="1" ht="16.5" customHeight="1" spans="1:2">
      <c r="A316" s="159" t="s">
        <v>362</v>
      </c>
      <c r="B316" s="72">
        <v>3560</v>
      </c>
    </row>
    <row r="317" s="32" customFormat="1" ht="16.5" customHeight="1" spans="1:2">
      <c r="A317" s="158" t="s">
        <v>363</v>
      </c>
      <c r="B317" s="72">
        <v>3560</v>
      </c>
    </row>
    <row r="318" s="32" customFormat="1" ht="16.5" customHeight="1" spans="1:2">
      <c r="A318" s="159" t="s">
        <v>364</v>
      </c>
      <c r="B318" s="72">
        <v>28447</v>
      </c>
    </row>
    <row r="319" s="32" customFormat="1" ht="16.5" customHeight="1" spans="1:2">
      <c r="A319" s="158" t="s">
        <v>365</v>
      </c>
      <c r="B319" s="72">
        <v>28447</v>
      </c>
    </row>
    <row r="320" s="31" customFormat="1" ht="16.5" customHeight="1" spans="1:2">
      <c r="A320" s="159" t="s">
        <v>366</v>
      </c>
      <c r="B320" s="72">
        <v>51198</v>
      </c>
    </row>
    <row r="321" s="32" customFormat="1" ht="16.5" customHeight="1" spans="1:2">
      <c r="A321" s="159" t="s">
        <v>367</v>
      </c>
      <c r="B321" s="72">
        <v>29271</v>
      </c>
    </row>
    <row r="322" s="32" customFormat="1" ht="16.5" customHeight="1" spans="1:2">
      <c r="A322" s="158" t="s">
        <v>128</v>
      </c>
      <c r="B322" s="72">
        <v>2382</v>
      </c>
    </row>
    <row r="323" s="32" customFormat="1" ht="16.5" customHeight="1" spans="1:2">
      <c r="A323" s="158" t="s">
        <v>132</v>
      </c>
      <c r="B323" s="72">
        <v>2</v>
      </c>
    </row>
    <row r="324" s="32" customFormat="1" ht="16.5" customHeight="1" spans="1:2">
      <c r="A324" s="158" t="s">
        <v>136</v>
      </c>
      <c r="B324" s="72">
        <v>4842</v>
      </c>
    </row>
    <row r="325" s="32" customFormat="1" ht="16.5" customHeight="1" spans="1:2">
      <c r="A325" s="158" t="s">
        <v>368</v>
      </c>
      <c r="B325" s="72">
        <v>20</v>
      </c>
    </row>
    <row r="326" s="32" customFormat="1" ht="16.5" customHeight="1" spans="1:2">
      <c r="A326" s="158" t="s">
        <v>369</v>
      </c>
      <c r="B326" s="72">
        <v>151</v>
      </c>
    </row>
    <row r="327" s="31" customFormat="1" ht="16.5" customHeight="1" spans="1:2">
      <c r="A327" s="158" t="s">
        <v>370</v>
      </c>
      <c r="B327" s="72">
        <v>11</v>
      </c>
    </row>
    <row r="328" s="32" customFormat="1" ht="16.5" customHeight="1" spans="1:2">
      <c r="A328" s="158" t="s">
        <v>371</v>
      </c>
      <c r="B328" s="72">
        <v>301</v>
      </c>
    </row>
    <row r="329" s="32" customFormat="1" ht="16.5" customHeight="1" spans="1:2">
      <c r="A329" s="158" t="s">
        <v>372</v>
      </c>
      <c r="B329" s="72">
        <v>4898</v>
      </c>
    </row>
    <row r="330" s="32" customFormat="1" ht="16.5" customHeight="1" spans="1:2">
      <c r="A330" s="158" t="s">
        <v>373</v>
      </c>
      <c r="B330" s="72">
        <v>7990</v>
      </c>
    </row>
    <row r="331" s="32" customFormat="1" ht="16.5" customHeight="1" spans="1:2">
      <c r="A331" s="158" t="s">
        <v>374</v>
      </c>
      <c r="B331" s="72">
        <v>16</v>
      </c>
    </row>
    <row r="332" s="32" customFormat="1" ht="16.5" customHeight="1" spans="1:2">
      <c r="A332" s="158" t="s">
        <v>375</v>
      </c>
      <c r="B332" s="72">
        <v>49</v>
      </c>
    </row>
    <row r="333" s="32" customFormat="1" ht="16.5" customHeight="1" spans="1:2">
      <c r="A333" s="158" t="s">
        <v>376</v>
      </c>
      <c r="B333" s="72">
        <v>32</v>
      </c>
    </row>
    <row r="334" s="32" customFormat="1" ht="16.5" customHeight="1" spans="1:2">
      <c r="A334" s="158" t="s">
        <v>377</v>
      </c>
      <c r="B334" s="72">
        <v>8045</v>
      </c>
    </row>
    <row r="335" s="32" customFormat="1" ht="16.5" customHeight="1" spans="1:2">
      <c r="A335" s="158" t="s">
        <v>378</v>
      </c>
      <c r="B335" s="72">
        <v>532</v>
      </c>
    </row>
    <row r="336" s="32" customFormat="1" ht="16.5" customHeight="1" spans="1:2">
      <c r="A336" s="159" t="s">
        <v>379</v>
      </c>
      <c r="B336" s="72">
        <v>1711</v>
      </c>
    </row>
    <row r="337" s="32" customFormat="1" ht="16.5" customHeight="1" spans="1:2">
      <c r="A337" s="158" t="s">
        <v>380</v>
      </c>
      <c r="B337" s="72">
        <v>1331</v>
      </c>
    </row>
    <row r="338" s="32" customFormat="1" ht="16.5" customHeight="1" spans="1:2">
      <c r="A338" s="158" t="s">
        <v>381</v>
      </c>
      <c r="B338" s="72">
        <v>113</v>
      </c>
    </row>
    <row r="339" s="32" customFormat="1" ht="16.5" customHeight="1" spans="1:2">
      <c r="A339" s="158" t="s">
        <v>382</v>
      </c>
      <c r="B339" s="72">
        <v>163</v>
      </c>
    </row>
    <row r="340" s="31" customFormat="1" ht="16.5" customHeight="1" spans="1:2">
      <c r="A340" s="158" t="s">
        <v>383</v>
      </c>
      <c r="B340" s="72">
        <v>13</v>
      </c>
    </row>
    <row r="341" s="32" customFormat="1" ht="16.5" customHeight="1" spans="1:2">
      <c r="A341" s="158" t="s">
        <v>384</v>
      </c>
      <c r="B341" s="72">
        <v>13</v>
      </c>
    </row>
    <row r="342" s="32" customFormat="1" ht="16.5" customHeight="1" spans="1:2">
      <c r="A342" s="158" t="s">
        <v>385</v>
      </c>
      <c r="B342" s="72">
        <v>78</v>
      </c>
    </row>
    <row r="343" s="32" customFormat="1" ht="16.5" customHeight="1" spans="1:2">
      <c r="A343" s="159" t="s">
        <v>386</v>
      </c>
      <c r="B343" s="72">
        <v>1602</v>
      </c>
    </row>
    <row r="344" s="32" customFormat="1" ht="16.5" customHeight="1" spans="1:2">
      <c r="A344" s="158" t="s">
        <v>128</v>
      </c>
      <c r="B344" s="72">
        <v>246</v>
      </c>
    </row>
    <row r="345" s="32" customFormat="1" ht="16.5" customHeight="1" spans="1:2">
      <c r="A345" s="158" t="s">
        <v>387</v>
      </c>
      <c r="B345" s="72">
        <v>394</v>
      </c>
    </row>
    <row r="346" s="32" customFormat="1" ht="16.5" customHeight="1" spans="1:2">
      <c r="A346" s="158" t="s">
        <v>388</v>
      </c>
      <c r="B346" s="72">
        <v>447</v>
      </c>
    </row>
    <row r="347" s="32" customFormat="1" ht="16.5" customHeight="1" spans="1:2">
      <c r="A347" s="158" t="s">
        <v>389</v>
      </c>
      <c r="B347" s="72">
        <v>338</v>
      </c>
    </row>
    <row r="348" s="31" customFormat="1" ht="16.5" customHeight="1" spans="1:2">
      <c r="A348" s="158" t="s">
        <v>390</v>
      </c>
      <c r="B348" s="72">
        <v>90</v>
      </c>
    </row>
    <row r="349" s="32" customFormat="1" ht="16.5" customHeight="1" spans="1:2">
      <c r="A349" s="158" t="s">
        <v>391</v>
      </c>
      <c r="B349" s="72">
        <v>24</v>
      </c>
    </row>
    <row r="350" s="32" customFormat="1" ht="16.5" customHeight="1" spans="1:2">
      <c r="A350" s="158" t="s">
        <v>392</v>
      </c>
      <c r="B350" s="72">
        <v>50</v>
      </c>
    </row>
    <row r="351" s="32" customFormat="1" ht="16.5" customHeight="1" spans="1:2">
      <c r="A351" s="158" t="s">
        <v>393</v>
      </c>
      <c r="B351" s="72">
        <v>13</v>
      </c>
    </row>
    <row r="352" s="31" customFormat="1" ht="16.5" customHeight="1" spans="1:2">
      <c r="A352" s="159" t="s">
        <v>394</v>
      </c>
      <c r="B352" s="72">
        <v>9688</v>
      </c>
    </row>
    <row r="353" s="32" customFormat="1" ht="16.5" customHeight="1" spans="1:2">
      <c r="A353" s="158" t="s">
        <v>395</v>
      </c>
      <c r="B353" s="72">
        <v>2517</v>
      </c>
    </row>
    <row r="354" s="32" customFormat="1" ht="16.5" customHeight="1" spans="1:2">
      <c r="A354" s="158" t="s">
        <v>396</v>
      </c>
      <c r="B354" s="72">
        <v>4680</v>
      </c>
    </row>
    <row r="355" s="31" customFormat="1" ht="16.5" customHeight="1" spans="1:2">
      <c r="A355" s="158" t="s">
        <v>397</v>
      </c>
      <c r="B355" s="72">
        <v>261</v>
      </c>
    </row>
    <row r="356" s="32" customFormat="1" ht="16.5" customHeight="1" spans="1:2">
      <c r="A356" s="158" t="s">
        <v>398</v>
      </c>
      <c r="B356" s="72">
        <v>172</v>
      </c>
    </row>
    <row r="357" s="31" customFormat="1" ht="16.5" customHeight="1" spans="1:2">
      <c r="A357" s="158" t="s">
        <v>399</v>
      </c>
      <c r="B357" s="72">
        <v>2058</v>
      </c>
    </row>
    <row r="358" s="32" customFormat="1" ht="16.5" customHeight="1" spans="1:2">
      <c r="A358" s="159" t="s">
        <v>400</v>
      </c>
      <c r="B358" s="72">
        <v>4368</v>
      </c>
    </row>
    <row r="359" s="31" customFormat="1" ht="16.5" customHeight="1" spans="1:2">
      <c r="A359" s="158" t="s">
        <v>401</v>
      </c>
      <c r="B359" s="72">
        <v>2926</v>
      </c>
    </row>
    <row r="360" s="31" customFormat="1" ht="16.5" customHeight="1" spans="1:2">
      <c r="A360" s="158" t="s">
        <v>402</v>
      </c>
      <c r="B360" s="72">
        <v>1428</v>
      </c>
    </row>
    <row r="361" s="32" customFormat="1" ht="16.5" customHeight="1" spans="1:2">
      <c r="A361" s="158" t="s">
        <v>403</v>
      </c>
      <c r="B361" s="72">
        <v>14</v>
      </c>
    </row>
    <row r="362" s="32" customFormat="1" ht="16.5" customHeight="1" spans="1:2">
      <c r="A362" s="159" t="s">
        <v>404</v>
      </c>
      <c r="B362" s="72">
        <v>4374</v>
      </c>
    </row>
    <row r="363" s="32" customFormat="1" ht="16.5" customHeight="1" spans="1:2">
      <c r="A363" s="158" t="s">
        <v>405</v>
      </c>
      <c r="B363" s="72">
        <v>4373</v>
      </c>
    </row>
    <row r="364" s="32" customFormat="1" ht="16.5" customHeight="1" spans="1:2">
      <c r="A364" s="158" t="s">
        <v>406</v>
      </c>
      <c r="B364" s="72">
        <v>1</v>
      </c>
    </row>
    <row r="365" s="31" customFormat="1" ht="16.5" customHeight="1" spans="1:2">
      <c r="A365" s="159" t="s">
        <v>407</v>
      </c>
      <c r="B365" s="72">
        <v>184</v>
      </c>
    </row>
    <row r="366" s="32" customFormat="1" ht="16.5" customHeight="1" spans="1:2">
      <c r="A366" s="158" t="s">
        <v>408</v>
      </c>
      <c r="B366" s="72">
        <v>184</v>
      </c>
    </row>
    <row r="367" s="31" customFormat="1" ht="16.5" customHeight="1" spans="1:2">
      <c r="A367" s="159" t="s">
        <v>409</v>
      </c>
      <c r="B367" s="72">
        <v>1428</v>
      </c>
    </row>
    <row r="368" s="32" customFormat="1" ht="16.5" customHeight="1" spans="1:2">
      <c r="A368" s="159" t="s">
        <v>410</v>
      </c>
      <c r="B368" s="72">
        <v>1223</v>
      </c>
    </row>
    <row r="369" s="31" customFormat="1" ht="16.5" customHeight="1" spans="1:2">
      <c r="A369" s="158" t="s">
        <v>128</v>
      </c>
      <c r="B369" s="72">
        <v>188</v>
      </c>
    </row>
    <row r="370" s="31" customFormat="1" ht="16.5" customHeight="1" spans="1:2">
      <c r="A370" s="158" t="s">
        <v>411</v>
      </c>
      <c r="B370" s="72">
        <v>10</v>
      </c>
    </row>
    <row r="371" s="32" customFormat="1" ht="16.5" customHeight="1" spans="1:2">
      <c r="A371" s="158" t="s">
        <v>412</v>
      </c>
      <c r="B371" s="72">
        <v>140</v>
      </c>
    </row>
    <row r="372" s="32" customFormat="1" ht="16.5" customHeight="1" spans="1:2">
      <c r="A372" s="158" t="s">
        <v>413</v>
      </c>
      <c r="B372" s="72">
        <v>633</v>
      </c>
    </row>
    <row r="373" s="31" customFormat="1" ht="16.5" customHeight="1" spans="1:2">
      <c r="A373" s="158" t="s">
        <v>414</v>
      </c>
      <c r="B373" s="72">
        <v>252</v>
      </c>
    </row>
    <row r="374" s="32" customFormat="1" ht="16.5" customHeight="1" spans="1:2">
      <c r="A374" s="159" t="s">
        <v>415</v>
      </c>
      <c r="B374" s="72">
        <v>205</v>
      </c>
    </row>
    <row r="375" s="31" customFormat="1" ht="16.5" customHeight="1" spans="1:2">
      <c r="A375" s="158" t="s">
        <v>416</v>
      </c>
      <c r="B375" s="72">
        <v>168</v>
      </c>
    </row>
    <row r="376" s="32" customFormat="1" ht="16.5" customHeight="1" spans="1:2">
      <c r="A376" s="158" t="s">
        <v>417</v>
      </c>
      <c r="B376" s="72">
        <v>37</v>
      </c>
    </row>
    <row r="377" s="31" customFormat="1" ht="16.5" customHeight="1" spans="1:2">
      <c r="A377" s="159" t="s">
        <v>418</v>
      </c>
      <c r="B377" s="72">
        <v>440</v>
      </c>
    </row>
    <row r="378" s="31" customFormat="1" ht="16.5" customHeight="1" spans="1:2">
      <c r="A378" s="159" t="s">
        <v>419</v>
      </c>
      <c r="B378" s="72">
        <v>9</v>
      </c>
    </row>
    <row r="379" s="32" customFormat="1" ht="16.5" customHeight="1" spans="1:2">
      <c r="A379" s="158" t="s">
        <v>420</v>
      </c>
      <c r="B379" s="72">
        <v>9</v>
      </c>
    </row>
    <row r="380" s="32" customFormat="1" ht="16.5" customHeight="1" spans="1:2">
      <c r="A380" s="159" t="s">
        <v>421</v>
      </c>
      <c r="B380" s="72">
        <v>405</v>
      </c>
    </row>
    <row r="381" s="31" customFormat="1" ht="16.5" customHeight="1" spans="1:2">
      <c r="A381" s="158" t="s">
        <v>128</v>
      </c>
      <c r="B381" s="72">
        <v>121</v>
      </c>
    </row>
    <row r="382" s="31" customFormat="1" ht="16.5" customHeight="1" spans="1:2">
      <c r="A382" s="158" t="s">
        <v>422</v>
      </c>
      <c r="B382" s="72">
        <v>284</v>
      </c>
    </row>
    <row r="383" s="32" customFormat="1" ht="16.5" customHeight="1" spans="1:2">
      <c r="A383" s="159" t="s">
        <v>423</v>
      </c>
      <c r="B383" s="72">
        <v>26</v>
      </c>
    </row>
    <row r="384" s="32" customFormat="1" ht="16.5" customHeight="1" spans="1:2">
      <c r="A384" s="158" t="s">
        <v>424</v>
      </c>
      <c r="B384" s="72">
        <v>26</v>
      </c>
    </row>
    <row r="385" s="31" customFormat="1" ht="16.5" customHeight="1" spans="1:2">
      <c r="A385" s="159" t="s">
        <v>425</v>
      </c>
      <c r="B385" s="72">
        <v>219</v>
      </c>
    </row>
    <row r="386" s="31" customFormat="1" ht="16.5" customHeight="1" spans="1:2">
      <c r="A386" s="159" t="s">
        <v>426</v>
      </c>
      <c r="B386" s="72">
        <v>219</v>
      </c>
    </row>
    <row r="387" s="32" customFormat="1" ht="16.5" customHeight="1" spans="1:2">
      <c r="A387" s="158" t="s">
        <v>128</v>
      </c>
      <c r="B387" s="72">
        <v>216</v>
      </c>
    </row>
    <row r="388" s="32" customFormat="1" ht="16.5" customHeight="1" spans="1:2">
      <c r="A388" s="158" t="s">
        <v>136</v>
      </c>
      <c r="B388" s="72">
        <v>3</v>
      </c>
    </row>
    <row r="389" s="32" customFormat="1" ht="16.5" customHeight="1" spans="1:2">
      <c r="A389" s="159" t="s">
        <v>427</v>
      </c>
      <c r="B389" s="72">
        <v>958</v>
      </c>
    </row>
    <row r="390" s="32" customFormat="1" ht="16.5" customHeight="1" spans="1:2">
      <c r="A390" s="159" t="s">
        <v>428</v>
      </c>
      <c r="B390" s="72">
        <v>41</v>
      </c>
    </row>
    <row r="391" s="32" customFormat="1" ht="16.5" customHeight="1" spans="1:2">
      <c r="A391" s="158" t="s">
        <v>128</v>
      </c>
      <c r="B391" s="72">
        <v>41</v>
      </c>
    </row>
    <row r="392" s="32" customFormat="1" ht="16.5" customHeight="1" spans="1:2">
      <c r="A392" s="159" t="s">
        <v>429</v>
      </c>
      <c r="B392" s="72">
        <v>917</v>
      </c>
    </row>
    <row r="393" s="31" customFormat="1" ht="16.5" customHeight="1" spans="1:2">
      <c r="A393" s="158" t="s">
        <v>430</v>
      </c>
      <c r="B393" s="72">
        <v>917</v>
      </c>
    </row>
    <row r="394" s="32" customFormat="1" ht="16.5" customHeight="1" spans="1:2">
      <c r="A394" s="159" t="s">
        <v>431</v>
      </c>
      <c r="B394" s="72">
        <v>1507</v>
      </c>
    </row>
    <row r="395" s="32" customFormat="1" ht="16.5" customHeight="1" spans="1:2">
      <c r="A395" s="159" t="s">
        <v>432</v>
      </c>
      <c r="B395" s="72">
        <v>1428</v>
      </c>
    </row>
    <row r="396" s="31" customFormat="1" ht="16.5" customHeight="1" spans="1:2">
      <c r="A396" s="158" t="s">
        <v>128</v>
      </c>
      <c r="B396" s="72">
        <v>247</v>
      </c>
    </row>
    <row r="397" s="31" customFormat="1" ht="16.5" customHeight="1" spans="1:2">
      <c r="A397" s="158" t="s">
        <v>433</v>
      </c>
      <c r="B397" s="72">
        <v>93</v>
      </c>
    </row>
    <row r="398" s="32" customFormat="1" ht="16.5" customHeight="1" spans="1:2">
      <c r="A398" s="158" t="s">
        <v>434</v>
      </c>
      <c r="B398" s="72">
        <v>109</v>
      </c>
    </row>
    <row r="399" s="32" customFormat="1" ht="16.5" customHeight="1" spans="1:2">
      <c r="A399" s="158" t="s">
        <v>136</v>
      </c>
      <c r="B399" s="72">
        <v>979</v>
      </c>
    </row>
    <row r="400" s="32" customFormat="1" ht="16.5" customHeight="1" spans="1:2">
      <c r="A400" s="159" t="s">
        <v>435</v>
      </c>
      <c r="B400" s="72">
        <v>79</v>
      </c>
    </row>
    <row r="401" s="31" customFormat="1" ht="16.5" customHeight="1" spans="1:2">
      <c r="A401" s="158" t="s">
        <v>132</v>
      </c>
      <c r="B401" s="72">
        <v>23</v>
      </c>
    </row>
    <row r="402" s="32" customFormat="1" ht="16.5" customHeight="1" spans="1:2">
      <c r="A402" s="158" t="s">
        <v>436</v>
      </c>
      <c r="B402" s="72">
        <v>56</v>
      </c>
    </row>
    <row r="403" s="31" customFormat="1" ht="16.5" customHeight="1" spans="1:2">
      <c r="A403" s="159" t="s">
        <v>437</v>
      </c>
      <c r="B403" s="72">
        <v>8664</v>
      </c>
    </row>
    <row r="404" s="31" customFormat="1" ht="16.5" customHeight="1" spans="1:2">
      <c r="A404" s="159" t="s">
        <v>438</v>
      </c>
      <c r="B404" s="72">
        <v>800</v>
      </c>
    </row>
    <row r="405" s="32" customFormat="1" ht="16.5" customHeight="1" spans="1:2">
      <c r="A405" s="158" t="s">
        <v>439</v>
      </c>
      <c r="B405" s="72">
        <v>111</v>
      </c>
    </row>
    <row r="406" s="32" customFormat="1" ht="16.5" customHeight="1" spans="1:2">
      <c r="A406" s="158" t="s">
        <v>440</v>
      </c>
      <c r="B406" s="72">
        <v>75</v>
      </c>
    </row>
    <row r="407" s="31" customFormat="1" ht="16.5" customHeight="1" spans="1:2">
      <c r="A407" s="158" t="s">
        <v>441</v>
      </c>
      <c r="B407" s="72">
        <v>542</v>
      </c>
    </row>
    <row r="408" s="32" customFormat="1" ht="16.5" customHeight="1" spans="1:2">
      <c r="A408" s="158" t="s">
        <v>442</v>
      </c>
      <c r="B408" s="72">
        <v>72</v>
      </c>
    </row>
    <row r="409" s="31" customFormat="1" ht="16.5" customHeight="1" spans="1:2">
      <c r="A409" s="159" t="s">
        <v>443</v>
      </c>
      <c r="B409" s="72">
        <v>7864</v>
      </c>
    </row>
    <row r="410" s="31" customFormat="1" ht="16.5" customHeight="1" spans="1:2">
      <c r="A410" s="158" t="s">
        <v>444</v>
      </c>
      <c r="B410" s="72">
        <v>7864</v>
      </c>
    </row>
    <row r="411" s="31" customFormat="1" ht="16.5" customHeight="1" spans="1:2">
      <c r="A411" s="159" t="s">
        <v>445</v>
      </c>
      <c r="B411" s="72">
        <v>363</v>
      </c>
    </row>
    <row r="412" s="31" customFormat="1" ht="16.5" customHeight="1" spans="1:2">
      <c r="A412" s="159" t="s">
        <v>446</v>
      </c>
      <c r="B412" s="72">
        <v>207</v>
      </c>
    </row>
    <row r="413" s="31" customFormat="1" ht="16.5" customHeight="1" spans="1:2">
      <c r="A413" s="158" t="s">
        <v>447</v>
      </c>
      <c r="B413" s="72">
        <v>3</v>
      </c>
    </row>
    <row r="414" s="31" customFormat="1" ht="16.5" customHeight="1" spans="1:2">
      <c r="A414" s="158" t="s">
        <v>136</v>
      </c>
      <c r="B414" s="72">
        <v>104</v>
      </c>
    </row>
    <row r="415" s="31" customFormat="1" ht="16.5" customHeight="1" spans="1:2">
      <c r="A415" s="158" t="s">
        <v>448</v>
      </c>
      <c r="B415" s="72">
        <v>100</v>
      </c>
    </row>
    <row r="416" s="31" customFormat="1" ht="16.5" customHeight="1" spans="1:2">
      <c r="A416" s="159" t="s">
        <v>449</v>
      </c>
      <c r="B416" s="72">
        <v>156</v>
      </c>
    </row>
    <row r="417" s="31" customFormat="1" ht="16.5" customHeight="1" spans="1:2">
      <c r="A417" s="158" t="s">
        <v>450</v>
      </c>
      <c r="B417" s="72">
        <v>133</v>
      </c>
    </row>
    <row r="418" s="31" customFormat="1" ht="16.5" customHeight="1" spans="1:2">
      <c r="A418" s="158" t="s">
        <v>451</v>
      </c>
      <c r="B418" s="72">
        <v>23</v>
      </c>
    </row>
    <row r="419" s="31" customFormat="1" ht="16.5" customHeight="1" spans="1:2">
      <c r="A419" s="159" t="s">
        <v>452</v>
      </c>
      <c r="B419" s="72">
        <v>2202</v>
      </c>
    </row>
    <row r="420" s="31" customFormat="1" ht="16.5" customHeight="1" spans="1:2">
      <c r="A420" s="159" t="s">
        <v>453</v>
      </c>
      <c r="B420" s="72">
        <v>859</v>
      </c>
    </row>
    <row r="421" s="31" customFormat="1" ht="16.5" customHeight="1" spans="1:2">
      <c r="A421" s="158" t="s">
        <v>128</v>
      </c>
      <c r="B421" s="72">
        <v>594</v>
      </c>
    </row>
    <row r="422" s="31" customFormat="1" ht="16.5" customHeight="1" spans="1:2">
      <c r="A422" s="158" t="s">
        <v>132</v>
      </c>
      <c r="B422" s="72">
        <v>22</v>
      </c>
    </row>
    <row r="423" s="31" customFormat="1" ht="16.5" customHeight="1" spans="1:2">
      <c r="A423" s="158" t="s">
        <v>454</v>
      </c>
      <c r="B423" s="72">
        <v>18</v>
      </c>
    </row>
    <row r="424" s="31" customFormat="1" ht="16.5" customHeight="1" spans="1:2">
      <c r="A424" s="158" t="s">
        <v>455</v>
      </c>
      <c r="B424" s="72">
        <v>132</v>
      </c>
    </row>
    <row r="425" s="31" customFormat="1" ht="16.5" customHeight="1" spans="1:2">
      <c r="A425" s="158" t="s">
        <v>136</v>
      </c>
      <c r="B425" s="72">
        <v>93</v>
      </c>
    </row>
    <row r="426" s="31" customFormat="1" ht="16.5" customHeight="1" spans="1:2">
      <c r="A426" s="159" t="s">
        <v>456</v>
      </c>
      <c r="B426" s="72">
        <v>1228</v>
      </c>
    </row>
    <row r="427" s="31" customFormat="1" ht="16.5" customHeight="1" spans="1:2">
      <c r="A427" s="158" t="s">
        <v>457</v>
      </c>
      <c r="B427" s="72">
        <v>1228</v>
      </c>
    </row>
    <row r="428" s="31" customFormat="1" ht="16.5" customHeight="1" spans="1:2">
      <c r="A428" s="159" t="s">
        <v>458</v>
      </c>
      <c r="B428" s="72">
        <v>40</v>
      </c>
    </row>
    <row r="429" s="31" customFormat="1" ht="16.5" customHeight="1" spans="1:2">
      <c r="A429" s="158" t="s">
        <v>459</v>
      </c>
      <c r="B429" s="72">
        <v>40</v>
      </c>
    </row>
    <row r="430" s="31" customFormat="1" ht="16.5" customHeight="1" spans="1:2">
      <c r="A430" s="159" t="s">
        <v>460</v>
      </c>
      <c r="B430" s="72">
        <v>75</v>
      </c>
    </row>
    <row r="431" s="31" customFormat="1" ht="16.5" customHeight="1" spans="1:2">
      <c r="A431" s="158" t="s">
        <v>461</v>
      </c>
      <c r="B431" s="72">
        <v>75</v>
      </c>
    </row>
    <row r="432" s="31" customFormat="1" ht="16.5" customHeight="1" spans="1:2">
      <c r="A432" s="159" t="s">
        <v>462</v>
      </c>
      <c r="B432" s="72">
        <v>930</v>
      </c>
    </row>
    <row r="433" s="31" customFormat="1" ht="16.5" customHeight="1" spans="1:2">
      <c r="A433" s="159" t="s">
        <v>463</v>
      </c>
      <c r="B433" s="72">
        <v>930</v>
      </c>
    </row>
    <row r="434" s="31" customFormat="1" ht="16.5" customHeight="1" spans="1:2">
      <c r="A434" s="158" t="s">
        <v>464</v>
      </c>
      <c r="B434" s="72">
        <v>930</v>
      </c>
    </row>
    <row r="435" s="31" customFormat="1" ht="16.5" customHeight="1" spans="1:2">
      <c r="A435" s="159" t="s">
        <v>465</v>
      </c>
      <c r="B435" s="72">
        <v>6171</v>
      </c>
    </row>
    <row r="436" s="31" customFormat="1" ht="16.5" customHeight="1" spans="1:2">
      <c r="A436" s="159" t="s">
        <v>466</v>
      </c>
      <c r="B436" s="72">
        <v>6171</v>
      </c>
    </row>
    <row r="437" s="31" customFormat="1" ht="16.5" customHeight="1" spans="1:2">
      <c r="A437" s="158" t="s">
        <v>467</v>
      </c>
      <c r="B437" s="72">
        <v>6171</v>
      </c>
    </row>
    <row r="438" s="31" customFormat="1" ht="16.5" customHeight="1" spans="1:2">
      <c r="A438" s="159" t="s">
        <v>468</v>
      </c>
      <c r="B438" s="72">
        <v>11</v>
      </c>
    </row>
    <row r="439" s="31" customFormat="1" ht="16.5" customHeight="1" spans="1:2">
      <c r="A439" s="168" t="s">
        <v>469</v>
      </c>
      <c r="B439" s="72">
        <v>11</v>
      </c>
    </row>
    <row r="440" s="31" customFormat="1" ht="16.5" customHeight="1" spans="1:2">
      <c r="A440" s="169" t="s">
        <v>470</v>
      </c>
      <c r="B440" s="72">
        <v>11</v>
      </c>
    </row>
    <row r="441" s="31" customFormat="1" ht="16.5" customHeight="1" spans="1:2">
      <c r="A441" s="170" t="s">
        <v>471</v>
      </c>
      <c r="B441" s="171">
        <v>362475</v>
      </c>
    </row>
    <row r="442" s="32" customFormat="1" ht="16.5" customHeight="1" spans="1:2">
      <c r="A442" s="172" t="s">
        <v>472</v>
      </c>
      <c r="B442" s="173">
        <f>SUM(B443:B451)</f>
        <v>80913</v>
      </c>
    </row>
    <row r="443" ht="16.5" customHeight="1" spans="1:2">
      <c r="A443" s="174" t="s">
        <v>473</v>
      </c>
      <c r="B443" s="175">
        <v>26015</v>
      </c>
    </row>
    <row r="444" ht="16.5" customHeight="1" spans="1:2">
      <c r="A444" s="174" t="s">
        <v>474</v>
      </c>
      <c r="B444" s="175"/>
    </row>
    <row r="445" ht="16.5" customHeight="1" spans="1:2">
      <c r="A445" s="174" t="s">
        <v>475</v>
      </c>
      <c r="B445" s="175">
        <v>14204</v>
      </c>
    </row>
    <row r="446" ht="16.5" customHeight="1" spans="1:2">
      <c r="A446" s="174" t="s">
        <v>476</v>
      </c>
      <c r="B446" s="175">
        <v>17</v>
      </c>
    </row>
    <row r="447" ht="16.5" customHeight="1" spans="1:2">
      <c r="A447" s="174" t="s">
        <v>477</v>
      </c>
      <c r="B447" s="175"/>
    </row>
    <row r="448" ht="16.5" customHeight="1" spans="1:2">
      <c r="A448" s="174" t="s">
        <v>478</v>
      </c>
      <c r="B448" s="175">
        <v>13658</v>
      </c>
    </row>
    <row r="449" ht="16.5" customHeight="1" spans="1:2">
      <c r="A449" s="174" t="s">
        <v>479</v>
      </c>
      <c r="B449" s="175"/>
    </row>
    <row r="450" ht="16.5" customHeight="1" spans="1:2">
      <c r="A450" s="174" t="s">
        <v>480</v>
      </c>
      <c r="B450" s="175"/>
    </row>
    <row r="451" ht="16.5" customHeight="1" spans="1:2">
      <c r="A451" s="174" t="s">
        <v>481</v>
      </c>
      <c r="B451" s="175">
        <v>27019</v>
      </c>
    </row>
    <row r="452" s="31" customFormat="1" ht="16.5" customHeight="1" spans="1:2">
      <c r="A452" s="176" t="s">
        <v>482</v>
      </c>
      <c r="B452" s="171">
        <f>B441+B442</f>
        <v>443388</v>
      </c>
    </row>
  </sheetData>
  <autoFilter xmlns:etc="http://www.wps.cn/officeDocument/2017/etCustomData" ref="A3:B452" etc:filterBottomFollowUsedRange="0">
    <extLst/>
  </autoFilter>
  <mergeCells count="1">
    <mergeCell ref="A1:B1"/>
  </mergeCells>
  <dataValidations count="1">
    <dataValidation type="decimal" operator="between" allowBlank="1" showInputMessage="1" showErrorMessage="1" sqref="B4:B440">
      <formula1>-99999999999999</formula1>
      <formula2>99999999999999</formula2>
    </dataValidation>
  </dataValidations>
  <pageMargins left="0.747916666666667" right="0.747916666666667" top="0.984027777777778" bottom="0.984027777777778" header="0.511805555555556" footer="0.511805555555556"/>
  <pageSetup paperSize="9" firstPageNumber="29" orientation="landscape" useFirstPageNumber="1" horizontalDpi="600" verticalDpi="600"/>
  <headerFooter>
    <oddFooter>&amp;C&amp;P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5">
    <tabColor rgb="FF00B0F0"/>
  </sheetPr>
  <dimension ref="A1:B441"/>
  <sheetViews>
    <sheetView showZeros="0" zoomScaleSheetLayoutView="60" workbookViewId="0">
      <selection activeCell="B2" sqref="B$1:B$1048576"/>
    </sheetView>
  </sheetViews>
  <sheetFormatPr defaultColWidth="9" defaultRowHeight="13.5" outlineLevelCol="1"/>
  <cols>
    <col min="1" max="1" width="47.25" style="161" customWidth="1"/>
    <col min="2" max="2" width="34.25" style="162" customWidth="1"/>
    <col min="3" max="3" width="9" style="7" customWidth="1"/>
    <col min="4" max="4" width="9" style="7"/>
    <col min="5" max="5" width="9" style="7" customWidth="1"/>
    <col min="6" max="16384" width="9" style="7"/>
  </cols>
  <sheetData>
    <row r="1" ht="36" customHeight="1" spans="1:2">
      <c r="A1" s="8" t="s">
        <v>483</v>
      </c>
      <c r="B1" s="8"/>
    </row>
    <row r="2" spans="1:2">
      <c r="A2" s="163"/>
      <c r="B2" s="162" t="s">
        <v>27</v>
      </c>
    </row>
    <row r="3" s="160" customFormat="1" ht="33.75" customHeight="1" spans="1:2">
      <c r="A3" s="164" t="s">
        <v>125</v>
      </c>
      <c r="B3" s="165" t="s">
        <v>83</v>
      </c>
    </row>
    <row r="4" s="31" customFormat="1" ht="16.5" customHeight="1" spans="1:2">
      <c r="A4" s="159" t="s">
        <v>126</v>
      </c>
      <c r="B4" s="72">
        <v>33118</v>
      </c>
    </row>
    <row r="5" s="31" customFormat="1" ht="16.5" customHeight="1" spans="1:2">
      <c r="A5" s="159" t="s">
        <v>127</v>
      </c>
      <c r="B5" s="72">
        <v>584</v>
      </c>
    </row>
    <row r="6" ht="16.5" customHeight="1" spans="1:2">
      <c r="A6" s="158" t="s">
        <v>128</v>
      </c>
      <c r="B6" s="72">
        <v>562</v>
      </c>
    </row>
    <row r="7" ht="16.5" customHeight="1" spans="1:2">
      <c r="A7" s="158" t="s">
        <v>129</v>
      </c>
      <c r="B7" s="72">
        <v>1</v>
      </c>
    </row>
    <row r="8" ht="16.5" customHeight="1" spans="1:2">
      <c r="A8" s="158" t="s">
        <v>130</v>
      </c>
      <c r="B8" s="72">
        <v>21</v>
      </c>
    </row>
    <row r="9" ht="16.5" customHeight="1" spans="1:2">
      <c r="A9" s="159" t="s">
        <v>131</v>
      </c>
      <c r="B9" s="72">
        <v>450</v>
      </c>
    </row>
    <row r="10" ht="16.5" customHeight="1" spans="1:2">
      <c r="A10" s="158" t="s">
        <v>128</v>
      </c>
      <c r="B10" s="72">
        <v>442</v>
      </c>
    </row>
    <row r="11" s="31" customFormat="1" ht="16.5" customHeight="1" spans="1:2">
      <c r="A11" s="158" t="s">
        <v>132</v>
      </c>
      <c r="B11" s="72">
        <v>1</v>
      </c>
    </row>
    <row r="12" ht="16.5" customHeight="1" spans="1:2">
      <c r="A12" s="158" t="s">
        <v>133</v>
      </c>
      <c r="B12" s="72">
        <v>7</v>
      </c>
    </row>
    <row r="13" ht="16.5" customHeight="1" spans="1:2">
      <c r="A13" s="159" t="s">
        <v>134</v>
      </c>
      <c r="B13" s="72">
        <v>13384</v>
      </c>
    </row>
    <row r="14" ht="16.5" customHeight="1" spans="1:2">
      <c r="A14" s="158" t="s">
        <v>128</v>
      </c>
      <c r="B14" s="72">
        <v>7333</v>
      </c>
    </row>
    <row r="15" ht="16.5" customHeight="1" spans="1:2">
      <c r="A15" s="158" t="s">
        <v>132</v>
      </c>
      <c r="B15" s="72">
        <v>590</v>
      </c>
    </row>
    <row r="16" s="31" customFormat="1" ht="16.5" customHeight="1" spans="1:2">
      <c r="A16" s="158" t="s">
        <v>129</v>
      </c>
      <c r="B16" s="72">
        <v>917</v>
      </c>
    </row>
    <row r="17" ht="16.5" customHeight="1" spans="1:2">
      <c r="A17" s="158" t="s">
        <v>135</v>
      </c>
      <c r="B17" s="72">
        <v>1077</v>
      </c>
    </row>
    <row r="18" ht="16.5" customHeight="1" spans="1:2">
      <c r="A18" s="158" t="s">
        <v>136</v>
      </c>
      <c r="B18" s="72">
        <v>1710</v>
      </c>
    </row>
    <row r="19" ht="16.5" customHeight="1" spans="1:2">
      <c r="A19" s="158" t="s">
        <v>137</v>
      </c>
      <c r="B19" s="72">
        <v>1757</v>
      </c>
    </row>
    <row r="20" ht="16.5" customHeight="1" spans="1:2">
      <c r="A20" s="159" t="s">
        <v>138</v>
      </c>
      <c r="B20" s="72">
        <v>795</v>
      </c>
    </row>
    <row r="21" ht="16.5" customHeight="1" spans="1:2">
      <c r="A21" s="158" t="s">
        <v>128</v>
      </c>
      <c r="B21" s="72">
        <v>336</v>
      </c>
    </row>
    <row r="22" ht="16.5" customHeight="1" spans="1:2">
      <c r="A22" s="158" t="s">
        <v>132</v>
      </c>
      <c r="B22" s="72">
        <v>2</v>
      </c>
    </row>
    <row r="23" s="31" customFormat="1" ht="16.5" customHeight="1" spans="1:2">
      <c r="A23" s="158" t="s">
        <v>139</v>
      </c>
      <c r="B23" s="72">
        <v>48</v>
      </c>
    </row>
    <row r="24" ht="16.5" customHeight="1" spans="1:2">
      <c r="A24" s="158" t="s">
        <v>136</v>
      </c>
      <c r="B24" s="72">
        <v>284</v>
      </c>
    </row>
    <row r="25" ht="16.5" customHeight="1" spans="1:2">
      <c r="A25" s="158" t="s">
        <v>140</v>
      </c>
      <c r="B25" s="72">
        <v>125</v>
      </c>
    </row>
    <row r="26" ht="16.5" customHeight="1" spans="1:2">
      <c r="A26" s="159" t="s">
        <v>141</v>
      </c>
      <c r="B26" s="72">
        <v>517</v>
      </c>
    </row>
    <row r="27" ht="16.5" customHeight="1" spans="1:2">
      <c r="A27" s="158" t="s">
        <v>128</v>
      </c>
      <c r="B27" s="72">
        <v>311</v>
      </c>
    </row>
    <row r="28" ht="16.5" customHeight="1" spans="1:2">
      <c r="A28" s="158" t="s">
        <v>142</v>
      </c>
      <c r="B28" s="72">
        <v>62</v>
      </c>
    </row>
    <row r="29" ht="16.5" customHeight="1" spans="1:2">
      <c r="A29" s="158" t="s">
        <v>143</v>
      </c>
      <c r="B29" s="72">
        <v>39</v>
      </c>
    </row>
    <row r="30" ht="16.5" customHeight="1" spans="1:2">
      <c r="A30" s="158" t="s">
        <v>136</v>
      </c>
      <c r="B30" s="72">
        <v>67</v>
      </c>
    </row>
    <row r="31" s="31" customFormat="1" ht="16.5" customHeight="1" spans="1:2">
      <c r="A31" s="158" t="s">
        <v>144</v>
      </c>
      <c r="B31" s="72">
        <v>38</v>
      </c>
    </row>
    <row r="32" ht="16.5" customHeight="1" spans="1:2">
      <c r="A32" s="159" t="s">
        <v>145</v>
      </c>
      <c r="B32" s="72">
        <v>1156</v>
      </c>
    </row>
    <row r="33" ht="16.5" customHeight="1" spans="1:2">
      <c r="A33" s="158" t="s">
        <v>128</v>
      </c>
      <c r="B33" s="72">
        <v>748</v>
      </c>
    </row>
    <row r="34" ht="16.5" customHeight="1" spans="1:2">
      <c r="A34" s="158" t="s">
        <v>132</v>
      </c>
      <c r="B34" s="72">
        <v>162</v>
      </c>
    </row>
    <row r="35" ht="16.5" customHeight="1" spans="1:2">
      <c r="A35" s="158" t="s">
        <v>136</v>
      </c>
      <c r="B35" s="72">
        <v>215</v>
      </c>
    </row>
    <row r="36" s="31" customFormat="1" ht="16.5" customHeight="1" spans="1:2">
      <c r="A36" s="158" t="s">
        <v>146</v>
      </c>
      <c r="B36" s="72">
        <v>31</v>
      </c>
    </row>
    <row r="37" ht="16.5" customHeight="1" spans="1:2">
      <c r="A37" s="159" t="s">
        <v>147</v>
      </c>
      <c r="B37" s="72">
        <v>1628</v>
      </c>
    </row>
    <row r="38" ht="16.5" customHeight="1" spans="1:2">
      <c r="A38" s="158" t="s">
        <v>128</v>
      </c>
      <c r="B38" s="72">
        <v>29</v>
      </c>
    </row>
    <row r="39" ht="16.5" customHeight="1" spans="1:2">
      <c r="A39" s="158" t="s">
        <v>148</v>
      </c>
      <c r="B39" s="72">
        <v>9</v>
      </c>
    </row>
    <row r="40" ht="16.5" customHeight="1" spans="1:2">
      <c r="A40" s="158" t="s">
        <v>149</v>
      </c>
      <c r="B40" s="72">
        <v>1590</v>
      </c>
    </row>
    <row r="41" ht="16.5" customHeight="1" spans="1:2">
      <c r="A41" s="159" t="s">
        <v>150</v>
      </c>
      <c r="B41" s="72">
        <v>348</v>
      </c>
    </row>
    <row r="42" ht="16.5" customHeight="1" spans="1:2">
      <c r="A42" s="158" t="s">
        <v>128</v>
      </c>
      <c r="B42" s="72">
        <v>298</v>
      </c>
    </row>
    <row r="43" s="31" customFormat="1" ht="16.5" customHeight="1" spans="1:2">
      <c r="A43" s="158" t="s">
        <v>151</v>
      </c>
      <c r="B43" s="72">
        <v>50</v>
      </c>
    </row>
    <row r="44" ht="16.5" customHeight="1" spans="1:2">
      <c r="A44" s="159" t="s">
        <v>152</v>
      </c>
      <c r="B44" s="72">
        <v>1559</v>
      </c>
    </row>
    <row r="45" s="31" customFormat="1" ht="16.5" customHeight="1" spans="1:2">
      <c r="A45" s="158" t="s">
        <v>128</v>
      </c>
      <c r="B45" s="72">
        <v>1426</v>
      </c>
    </row>
    <row r="46" ht="16.5" customHeight="1" spans="1:2">
      <c r="A46" s="158" t="s">
        <v>136</v>
      </c>
      <c r="B46" s="72">
        <v>102</v>
      </c>
    </row>
    <row r="47" ht="16.5" customHeight="1" spans="1:2">
      <c r="A47" s="158" t="s">
        <v>153</v>
      </c>
      <c r="B47" s="72">
        <v>31</v>
      </c>
    </row>
    <row r="48" ht="16.5" customHeight="1" spans="1:2">
      <c r="A48" s="159" t="s">
        <v>154</v>
      </c>
      <c r="B48" s="72">
        <v>1108</v>
      </c>
    </row>
    <row r="49" ht="16.5" customHeight="1" spans="1:2">
      <c r="A49" s="158" t="s">
        <v>128</v>
      </c>
      <c r="B49" s="72">
        <v>279</v>
      </c>
    </row>
    <row r="50" s="31" customFormat="1" ht="16.5" customHeight="1" spans="1:2">
      <c r="A50" s="158" t="s">
        <v>132</v>
      </c>
      <c r="B50" s="72">
        <v>9</v>
      </c>
    </row>
    <row r="51" ht="16.5" customHeight="1" spans="1:2">
      <c r="A51" s="158" t="s">
        <v>136</v>
      </c>
      <c r="B51" s="72">
        <v>820</v>
      </c>
    </row>
    <row r="52" ht="16.5" customHeight="1" spans="1:2">
      <c r="A52" s="159" t="s">
        <v>155</v>
      </c>
      <c r="B52" s="72">
        <v>75</v>
      </c>
    </row>
    <row r="53" s="31" customFormat="1" ht="16.5" customHeight="1" spans="1:2">
      <c r="A53" s="158" t="s">
        <v>128</v>
      </c>
      <c r="B53" s="72">
        <v>75</v>
      </c>
    </row>
    <row r="54" ht="16.5" customHeight="1" spans="1:2">
      <c r="A54" s="159" t="s">
        <v>156</v>
      </c>
      <c r="B54" s="72">
        <v>210</v>
      </c>
    </row>
    <row r="55" ht="16.5" customHeight="1" spans="1:2">
      <c r="A55" s="158" t="s">
        <v>128</v>
      </c>
      <c r="B55" s="72">
        <v>185</v>
      </c>
    </row>
    <row r="56" ht="16.5" customHeight="1" spans="1:2">
      <c r="A56" s="158" t="s">
        <v>132</v>
      </c>
      <c r="B56" s="72">
        <v>25</v>
      </c>
    </row>
    <row r="57" ht="16.5" customHeight="1" spans="1:2">
      <c r="A57" s="159" t="s">
        <v>157</v>
      </c>
      <c r="B57" s="72">
        <v>64</v>
      </c>
    </row>
    <row r="58" s="31" customFormat="1" ht="16.5" customHeight="1" spans="1:2">
      <c r="A58" s="158" t="s">
        <v>128</v>
      </c>
      <c r="B58" s="72">
        <v>64</v>
      </c>
    </row>
    <row r="59" ht="16.5" customHeight="1" spans="1:2">
      <c r="A59" s="159" t="s">
        <v>158</v>
      </c>
      <c r="B59" s="72">
        <v>676</v>
      </c>
    </row>
    <row r="60" ht="16.5" customHeight="1" spans="1:2">
      <c r="A60" s="158" t="s">
        <v>128</v>
      </c>
      <c r="B60" s="72">
        <v>397</v>
      </c>
    </row>
    <row r="61" ht="16.5" customHeight="1" spans="1:2">
      <c r="A61" s="158" t="s">
        <v>132</v>
      </c>
      <c r="B61" s="72">
        <v>95</v>
      </c>
    </row>
    <row r="62" ht="16.5" customHeight="1" spans="1:2">
      <c r="A62" s="158" t="s">
        <v>159</v>
      </c>
      <c r="B62" s="72">
        <v>105</v>
      </c>
    </row>
    <row r="63" ht="16.5" customHeight="1" spans="1:2">
      <c r="A63" s="158" t="s">
        <v>136</v>
      </c>
      <c r="B63" s="72">
        <v>79</v>
      </c>
    </row>
    <row r="64" s="31" customFormat="1" ht="16.5" customHeight="1" spans="1:2">
      <c r="A64" s="159" t="s">
        <v>160</v>
      </c>
      <c r="B64" s="72">
        <v>923</v>
      </c>
    </row>
    <row r="65" ht="16.5" customHeight="1" spans="1:2">
      <c r="A65" s="158" t="s">
        <v>128</v>
      </c>
      <c r="B65" s="72">
        <v>788</v>
      </c>
    </row>
    <row r="66" ht="16.5" customHeight="1" spans="1:2">
      <c r="A66" s="158" t="s">
        <v>132</v>
      </c>
      <c r="B66" s="72">
        <v>13</v>
      </c>
    </row>
    <row r="67" ht="16.5" customHeight="1" spans="1:2">
      <c r="A67" s="158" t="s">
        <v>136</v>
      </c>
      <c r="B67" s="72">
        <v>122</v>
      </c>
    </row>
    <row r="68" s="31" customFormat="1" ht="16.5" customHeight="1" spans="1:2">
      <c r="A68" s="159" t="s">
        <v>161</v>
      </c>
      <c r="B68" s="72">
        <v>5387</v>
      </c>
    </row>
    <row r="69" ht="16.5" customHeight="1" spans="1:2">
      <c r="A69" s="158" t="s">
        <v>128</v>
      </c>
      <c r="B69" s="72">
        <v>4758</v>
      </c>
    </row>
    <row r="70" ht="16.5" customHeight="1" spans="1:2">
      <c r="A70" s="158" t="s">
        <v>132</v>
      </c>
      <c r="B70" s="72">
        <v>271</v>
      </c>
    </row>
    <row r="71" s="31" customFormat="1" ht="16.5" customHeight="1" spans="1:2">
      <c r="A71" s="158" t="s">
        <v>136</v>
      </c>
      <c r="B71" s="72">
        <v>334</v>
      </c>
    </row>
    <row r="72" ht="16.5" customHeight="1" spans="1:2">
      <c r="A72" s="158" t="s">
        <v>162</v>
      </c>
      <c r="B72" s="72">
        <v>24</v>
      </c>
    </row>
    <row r="73" ht="16.5" customHeight="1" spans="1:2">
      <c r="A73" s="159" t="s">
        <v>163</v>
      </c>
      <c r="B73" s="72">
        <v>472</v>
      </c>
    </row>
    <row r="74" ht="16.5" customHeight="1" spans="1:2">
      <c r="A74" s="158" t="s">
        <v>128</v>
      </c>
      <c r="B74" s="72">
        <v>334</v>
      </c>
    </row>
    <row r="75" s="31" customFormat="1" ht="16.5" customHeight="1" spans="1:2">
      <c r="A75" s="158" t="s">
        <v>132</v>
      </c>
      <c r="B75" s="72">
        <v>111</v>
      </c>
    </row>
    <row r="76" ht="16.5" customHeight="1" spans="1:2">
      <c r="A76" s="158" t="s">
        <v>136</v>
      </c>
      <c r="B76" s="72">
        <v>27</v>
      </c>
    </row>
    <row r="77" ht="16.5" customHeight="1" spans="1:2">
      <c r="A77" s="159" t="s">
        <v>164</v>
      </c>
      <c r="B77" s="72">
        <v>237</v>
      </c>
    </row>
    <row r="78" s="31" customFormat="1" ht="16.5" customHeight="1" spans="1:2">
      <c r="A78" s="158" t="s">
        <v>128</v>
      </c>
      <c r="B78" s="72">
        <v>228</v>
      </c>
    </row>
    <row r="79" ht="16.5" customHeight="1" spans="1:2">
      <c r="A79" s="158" t="s">
        <v>132</v>
      </c>
      <c r="B79" s="72">
        <v>5</v>
      </c>
    </row>
    <row r="80" ht="16.5" customHeight="1" spans="1:2">
      <c r="A80" s="158" t="s">
        <v>165</v>
      </c>
      <c r="B80" s="72">
        <v>4</v>
      </c>
    </row>
    <row r="81" ht="16.5" customHeight="1" spans="1:2">
      <c r="A81" s="159" t="s">
        <v>166</v>
      </c>
      <c r="B81" s="72">
        <v>847</v>
      </c>
    </row>
    <row r="82" ht="16.5" customHeight="1" spans="1:2">
      <c r="A82" s="158" t="s">
        <v>128</v>
      </c>
      <c r="B82" s="72">
        <v>585</v>
      </c>
    </row>
    <row r="83" s="31" customFormat="1" ht="16.5" customHeight="1" spans="1:2">
      <c r="A83" s="158" t="s">
        <v>132</v>
      </c>
      <c r="B83" s="72">
        <v>245</v>
      </c>
    </row>
    <row r="84" ht="16.5" customHeight="1" spans="1:2">
      <c r="A84" s="158" t="s">
        <v>136</v>
      </c>
      <c r="B84" s="72">
        <v>17</v>
      </c>
    </row>
    <row r="85" ht="16.5" customHeight="1" spans="1:2">
      <c r="A85" s="159" t="s">
        <v>167</v>
      </c>
      <c r="B85" s="72">
        <v>5</v>
      </c>
    </row>
    <row r="86" s="31" customFormat="1" ht="16.5" customHeight="1" spans="1:2">
      <c r="A86" s="158" t="s">
        <v>168</v>
      </c>
      <c r="B86" s="72">
        <v>5</v>
      </c>
    </row>
    <row r="87" ht="16.5" customHeight="1" spans="1:2">
      <c r="A87" s="159" t="s">
        <v>169</v>
      </c>
      <c r="B87" s="72">
        <v>2286</v>
      </c>
    </row>
    <row r="88" ht="16.5" customHeight="1" spans="1:2">
      <c r="A88" s="158" t="s">
        <v>128</v>
      </c>
      <c r="B88" s="72">
        <v>2063</v>
      </c>
    </row>
    <row r="89" s="31" customFormat="1" ht="16.5" customHeight="1" spans="1:2">
      <c r="A89" s="158" t="s">
        <v>132</v>
      </c>
      <c r="B89" s="72">
        <v>51</v>
      </c>
    </row>
    <row r="90" ht="16.5" customHeight="1" spans="1:2">
      <c r="A90" s="158" t="s">
        <v>170</v>
      </c>
      <c r="B90" s="72">
        <v>6</v>
      </c>
    </row>
    <row r="91" ht="16.5" customHeight="1" spans="1:2">
      <c r="A91" s="158" t="s">
        <v>171</v>
      </c>
      <c r="B91" s="72">
        <v>5</v>
      </c>
    </row>
    <row r="92" ht="16.5" customHeight="1" spans="1:2">
      <c r="A92" s="158" t="s">
        <v>172</v>
      </c>
      <c r="B92" s="72">
        <v>6</v>
      </c>
    </row>
    <row r="93" s="31" customFormat="1" ht="16.5" customHeight="1" spans="1:2">
      <c r="A93" s="158" t="s">
        <v>136</v>
      </c>
      <c r="B93" s="72">
        <v>5</v>
      </c>
    </row>
    <row r="94" ht="16.5" customHeight="1" spans="1:2">
      <c r="A94" s="158" t="s">
        <v>173</v>
      </c>
      <c r="B94" s="72">
        <v>150</v>
      </c>
    </row>
    <row r="95" ht="16.5" customHeight="1" spans="1:2">
      <c r="A95" s="159" t="s">
        <v>174</v>
      </c>
      <c r="B95" s="72">
        <v>281</v>
      </c>
    </row>
    <row r="96" ht="16.5" customHeight="1" spans="1:2">
      <c r="A96" s="158" t="s">
        <v>128</v>
      </c>
      <c r="B96" s="72">
        <v>243</v>
      </c>
    </row>
    <row r="97" ht="16.5" customHeight="1" spans="1:2">
      <c r="A97" s="158" t="s">
        <v>132</v>
      </c>
      <c r="B97" s="72">
        <v>30</v>
      </c>
    </row>
    <row r="98" s="31" customFormat="1" ht="16.5" customHeight="1" spans="1:2">
      <c r="A98" s="158" t="s">
        <v>136</v>
      </c>
      <c r="B98" s="72">
        <v>8</v>
      </c>
    </row>
    <row r="99" ht="16.5" customHeight="1" spans="1:2">
      <c r="A99" s="166" t="s">
        <v>175</v>
      </c>
      <c r="B99" s="72">
        <v>117</v>
      </c>
    </row>
    <row r="100" ht="16.5" customHeight="1" spans="1:2">
      <c r="A100" s="158" t="s">
        <v>128</v>
      </c>
      <c r="B100" s="167">
        <v>117</v>
      </c>
    </row>
    <row r="101" ht="16.5" customHeight="1" spans="1:2">
      <c r="A101" s="159" t="s">
        <v>176</v>
      </c>
      <c r="B101" s="72">
        <v>9</v>
      </c>
    </row>
    <row r="102" s="31" customFormat="1" ht="16.5" customHeight="1" spans="1:2">
      <c r="A102" s="158" t="s">
        <v>177</v>
      </c>
      <c r="B102" s="72">
        <v>9</v>
      </c>
    </row>
    <row r="103" ht="16.5" customHeight="1" spans="1:2">
      <c r="A103" s="159" t="s">
        <v>178</v>
      </c>
      <c r="B103" s="72">
        <v>380</v>
      </c>
    </row>
    <row r="104" ht="16.5" customHeight="1" spans="1:2">
      <c r="A104" s="159" t="s">
        <v>179</v>
      </c>
      <c r="B104" s="72">
        <v>380</v>
      </c>
    </row>
    <row r="105" ht="16.5" customHeight="1" spans="1:2">
      <c r="A105" s="158" t="s">
        <v>180</v>
      </c>
      <c r="B105" s="72">
        <v>79</v>
      </c>
    </row>
    <row r="106" ht="16.5" customHeight="1" spans="1:2">
      <c r="A106" s="158" t="s">
        <v>181</v>
      </c>
      <c r="B106" s="72">
        <v>301</v>
      </c>
    </row>
    <row r="107" ht="16.5" customHeight="1" spans="1:2">
      <c r="A107" s="159" t="s">
        <v>182</v>
      </c>
      <c r="B107" s="72">
        <v>4649</v>
      </c>
    </row>
    <row r="108" ht="16.5" customHeight="1" spans="1:2">
      <c r="A108" s="159" t="s">
        <v>183</v>
      </c>
      <c r="B108" s="72">
        <v>3013</v>
      </c>
    </row>
    <row r="109" ht="16.5" customHeight="1" spans="1:2">
      <c r="A109" s="158" t="s">
        <v>128</v>
      </c>
      <c r="B109" s="72">
        <v>136</v>
      </c>
    </row>
    <row r="110" ht="16.5" customHeight="1" spans="1:2">
      <c r="A110" s="158" t="s">
        <v>132</v>
      </c>
      <c r="B110" s="72">
        <v>2685</v>
      </c>
    </row>
    <row r="111" ht="16.5" customHeight="1" spans="1:2">
      <c r="A111" s="158" t="s">
        <v>129</v>
      </c>
      <c r="B111" s="72">
        <v>192</v>
      </c>
    </row>
    <row r="112" ht="16.5" customHeight="1" spans="1:2">
      <c r="A112" s="159" t="s">
        <v>184</v>
      </c>
      <c r="B112" s="72">
        <v>52</v>
      </c>
    </row>
    <row r="113" ht="16.5" customHeight="1" spans="1:2">
      <c r="A113" s="158" t="s">
        <v>128</v>
      </c>
      <c r="B113" s="72">
        <v>52</v>
      </c>
    </row>
    <row r="114" ht="16.5" customHeight="1" spans="1:2">
      <c r="A114" s="159" t="s">
        <v>185</v>
      </c>
      <c r="B114" s="72">
        <v>143</v>
      </c>
    </row>
    <row r="115" s="31" customFormat="1" ht="16.5" customHeight="1" spans="1:2">
      <c r="A115" s="158" t="s">
        <v>128</v>
      </c>
      <c r="B115" s="72">
        <v>143</v>
      </c>
    </row>
    <row r="116" ht="16.5" customHeight="1" spans="1:2">
      <c r="A116" s="159" t="s">
        <v>186</v>
      </c>
      <c r="B116" s="72">
        <v>1411</v>
      </c>
    </row>
    <row r="117" s="31" customFormat="1" ht="16.5" customHeight="1" spans="1:2">
      <c r="A117" s="158" t="s">
        <v>128</v>
      </c>
      <c r="B117" s="72">
        <v>1057</v>
      </c>
    </row>
    <row r="118" s="31" customFormat="1" ht="16.5" customHeight="1" spans="1:2">
      <c r="A118" s="158" t="s">
        <v>132</v>
      </c>
      <c r="B118" s="72">
        <v>38</v>
      </c>
    </row>
    <row r="119" ht="16.5" customHeight="1" spans="1:2">
      <c r="A119" s="158" t="s">
        <v>187</v>
      </c>
      <c r="B119" s="72">
        <v>54</v>
      </c>
    </row>
    <row r="120" ht="16.5" customHeight="1" spans="1:2">
      <c r="A120" s="158" t="s">
        <v>188</v>
      </c>
      <c r="B120" s="72">
        <v>38</v>
      </c>
    </row>
    <row r="121" ht="16.5" customHeight="1" spans="1:2">
      <c r="A121" s="158" t="s">
        <v>136</v>
      </c>
      <c r="B121" s="72">
        <v>36</v>
      </c>
    </row>
    <row r="122" s="31" customFormat="1" ht="16.5" customHeight="1" spans="1:2">
      <c r="A122" s="158" t="s">
        <v>189</v>
      </c>
      <c r="B122" s="72">
        <v>188</v>
      </c>
    </row>
    <row r="123" s="31" customFormat="1" ht="16.5" customHeight="1" spans="1:2">
      <c r="A123" s="159" t="s">
        <v>190</v>
      </c>
      <c r="B123" s="72">
        <v>30</v>
      </c>
    </row>
    <row r="124" ht="16.5" customHeight="1" spans="1:2">
      <c r="A124" s="158" t="s">
        <v>191</v>
      </c>
      <c r="B124" s="72">
        <v>30</v>
      </c>
    </row>
    <row r="125" s="31" customFormat="1" ht="16.5" customHeight="1" spans="1:2">
      <c r="A125" s="159" t="s">
        <v>192</v>
      </c>
      <c r="B125" s="72">
        <v>84330</v>
      </c>
    </row>
    <row r="126" ht="16.5" customHeight="1" spans="1:2">
      <c r="A126" s="159" t="s">
        <v>193</v>
      </c>
      <c r="B126" s="72">
        <v>181</v>
      </c>
    </row>
    <row r="127" ht="16.5" customHeight="1" spans="1:2">
      <c r="A127" s="158" t="s">
        <v>128</v>
      </c>
      <c r="B127" s="72">
        <v>181</v>
      </c>
    </row>
    <row r="128" ht="16.5" customHeight="1" spans="1:2">
      <c r="A128" s="159" t="s">
        <v>194</v>
      </c>
      <c r="B128" s="72">
        <v>80554</v>
      </c>
    </row>
    <row r="129" s="31" customFormat="1" ht="16.5" customHeight="1" spans="1:2">
      <c r="A129" s="158" t="s">
        <v>195</v>
      </c>
      <c r="B129" s="72">
        <v>6869</v>
      </c>
    </row>
    <row r="130" ht="16.5" customHeight="1" spans="1:2">
      <c r="A130" s="158" t="s">
        <v>196</v>
      </c>
      <c r="B130" s="72">
        <v>45400</v>
      </c>
    </row>
    <row r="131" s="31" customFormat="1" ht="16.5" customHeight="1" spans="1:2">
      <c r="A131" s="158" t="s">
        <v>197</v>
      </c>
      <c r="B131" s="72">
        <v>26281</v>
      </c>
    </row>
    <row r="132" ht="16.5" customHeight="1" spans="1:2">
      <c r="A132" s="158" t="s">
        <v>198</v>
      </c>
      <c r="B132" s="72">
        <v>66</v>
      </c>
    </row>
    <row r="133" ht="16.5" customHeight="1" spans="1:2">
      <c r="A133" s="158" t="s">
        <v>199</v>
      </c>
      <c r="B133" s="72">
        <v>1938</v>
      </c>
    </row>
    <row r="134" s="31" customFormat="1" ht="16.5" customHeight="1" spans="1:2">
      <c r="A134" s="159" t="s">
        <v>200</v>
      </c>
      <c r="B134" s="72">
        <v>602</v>
      </c>
    </row>
    <row r="135" ht="16.5" customHeight="1" spans="1:2">
      <c r="A135" s="158" t="s">
        <v>201</v>
      </c>
      <c r="B135" s="72">
        <v>602</v>
      </c>
    </row>
    <row r="136" ht="16.5" customHeight="1" spans="1:2">
      <c r="A136" s="159" t="s">
        <v>202</v>
      </c>
      <c r="B136" s="72">
        <v>367</v>
      </c>
    </row>
    <row r="137" ht="16.5" customHeight="1" spans="1:2">
      <c r="A137" s="158" t="s">
        <v>203</v>
      </c>
      <c r="B137" s="72">
        <v>367</v>
      </c>
    </row>
    <row r="138" ht="16.5" customHeight="1" spans="1:2">
      <c r="A138" s="159" t="s">
        <v>204</v>
      </c>
      <c r="B138" s="72">
        <v>1477</v>
      </c>
    </row>
    <row r="139" s="31" customFormat="1" ht="16.5" customHeight="1" spans="1:2">
      <c r="A139" s="158" t="s">
        <v>205</v>
      </c>
      <c r="B139" s="72">
        <v>1477</v>
      </c>
    </row>
    <row r="140" ht="16.5" customHeight="1" spans="1:2">
      <c r="A140" s="159" t="s">
        <v>206</v>
      </c>
      <c r="B140" s="72">
        <v>1149</v>
      </c>
    </row>
    <row r="141" ht="16.5" customHeight="1" spans="1:2">
      <c r="A141" s="158" t="s">
        <v>207</v>
      </c>
      <c r="B141" s="72">
        <v>1149</v>
      </c>
    </row>
    <row r="142" ht="16.5" customHeight="1" spans="1:2">
      <c r="A142" s="159" t="s">
        <v>208</v>
      </c>
      <c r="B142" s="72">
        <v>3635</v>
      </c>
    </row>
    <row r="143" ht="16.5" customHeight="1" spans="1:2">
      <c r="A143" s="159" t="s">
        <v>209</v>
      </c>
      <c r="B143" s="72">
        <v>118</v>
      </c>
    </row>
    <row r="144" ht="16.5" customHeight="1" spans="1:2">
      <c r="A144" s="158" t="s">
        <v>128</v>
      </c>
      <c r="B144" s="72">
        <v>118</v>
      </c>
    </row>
    <row r="145" ht="16.5" customHeight="1" spans="1:2">
      <c r="A145" s="159" t="s">
        <v>210</v>
      </c>
      <c r="B145" s="72">
        <v>3280</v>
      </c>
    </row>
    <row r="146" ht="16.5" customHeight="1" spans="1:2">
      <c r="A146" s="158" t="s">
        <v>211</v>
      </c>
      <c r="B146" s="72">
        <v>62</v>
      </c>
    </row>
    <row r="147" ht="16.5" customHeight="1" spans="1:2">
      <c r="A147" s="158" t="s">
        <v>212</v>
      </c>
      <c r="B147" s="72">
        <v>3218</v>
      </c>
    </row>
    <row r="148" s="31" customFormat="1" ht="16.5" customHeight="1" spans="1:2">
      <c r="A148" s="159" t="s">
        <v>213</v>
      </c>
      <c r="B148" s="72">
        <v>148</v>
      </c>
    </row>
    <row r="149" ht="16.5" customHeight="1" spans="1:2">
      <c r="A149" s="158" t="s">
        <v>211</v>
      </c>
      <c r="B149" s="72">
        <v>148</v>
      </c>
    </row>
    <row r="150" s="31" customFormat="1" ht="16.5" customHeight="1" spans="1:2">
      <c r="A150" s="159" t="s">
        <v>214</v>
      </c>
      <c r="B150" s="72">
        <v>89</v>
      </c>
    </row>
    <row r="151" s="31" customFormat="1" ht="16.5" customHeight="1" spans="1:2">
      <c r="A151" s="158" t="s">
        <v>211</v>
      </c>
      <c r="B151" s="72">
        <v>89</v>
      </c>
    </row>
    <row r="152" ht="16.5" customHeight="1" spans="1:2">
      <c r="A152" s="159" t="s">
        <v>215</v>
      </c>
      <c r="B152" s="72">
        <v>1829</v>
      </c>
    </row>
    <row r="153" ht="16.5" customHeight="1" spans="1:2">
      <c r="A153" s="159" t="s">
        <v>216</v>
      </c>
      <c r="B153" s="72">
        <v>816</v>
      </c>
    </row>
    <row r="154" ht="16.5" customHeight="1" spans="1:2">
      <c r="A154" s="158" t="s">
        <v>128</v>
      </c>
      <c r="B154" s="72">
        <v>177</v>
      </c>
    </row>
    <row r="155" s="31" customFormat="1" ht="16.5" customHeight="1" spans="1:2">
      <c r="A155" s="158" t="s">
        <v>217</v>
      </c>
      <c r="B155" s="72">
        <v>199</v>
      </c>
    </row>
    <row r="156" ht="16.5" customHeight="1" spans="1:2">
      <c r="A156" s="158" t="s">
        <v>218</v>
      </c>
      <c r="B156" s="72">
        <v>368</v>
      </c>
    </row>
    <row r="157" ht="16.5" customHeight="1" spans="1:2">
      <c r="A157" s="158" t="s">
        <v>219</v>
      </c>
      <c r="B157" s="72">
        <v>72</v>
      </c>
    </row>
    <row r="158" ht="16.5" customHeight="1" spans="1:2">
      <c r="A158" s="159" t="s">
        <v>220</v>
      </c>
      <c r="B158" s="72">
        <v>79</v>
      </c>
    </row>
    <row r="159" ht="16.5" customHeight="1" spans="1:2">
      <c r="A159" s="158" t="s">
        <v>221</v>
      </c>
      <c r="B159" s="72">
        <v>79</v>
      </c>
    </row>
    <row r="160" ht="16.5" customHeight="1" spans="1:2">
      <c r="A160" s="159" t="s">
        <v>222</v>
      </c>
      <c r="B160" s="72">
        <v>251</v>
      </c>
    </row>
    <row r="161" ht="16.5" customHeight="1" spans="1:2">
      <c r="A161" s="158" t="s">
        <v>223</v>
      </c>
      <c r="B161" s="72">
        <v>23</v>
      </c>
    </row>
    <row r="162" s="31" customFormat="1" ht="16.5" customHeight="1" spans="1:2">
      <c r="A162" s="158" t="s">
        <v>224</v>
      </c>
      <c r="B162" s="72">
        <v>228</v>
      </c>
    </row>
    <row r="163" ht="16.5" customHeight="1" spans="1:2">
      <c r="A163" s="73" t="s">
        <v>225</v>
      </c>
      <c r="B163" s="72">
        <v>607</v>
      </c>
    </row>
    <row r="164" s="31" customFormat="1" ht="16.5" customHeight="1" spans="1:2">
      <c r="A164" s="74" t="s">
        <v>226</v>
      </c>
      <c r="B164" s="72">
        <v>607</v>
      </c>
    </row>
    <row r="165" ht="16.5" customHeight="1" spans="1:2">
      <c r="A165" s="73" t="s">
        <v>227</v>
      </c>
      <c r="B165" s="72">
        <v>58</v>
      </c>
    </row>
    <row r="166" s="31" customFormat="1" ht="16.5" customHeight="1" spans="1:2">
      <c r="A166" s="74" t="s">
        <v>228</v>
      </c>
      <c r="B166" s="72">
        <v>52</v>
      </c>
    </row>
    <row r="167" ht="16.5" customHeight="1" spans="1:2">
      <c r="A167" s="74" t="s">
        <v>229</v>
      </c>
      <c r="B167" s="72">
        <v>6</v>
      </c>
    </row>
    <row r="168" ht="16.5" customHeight="1" spans="1:2">
      <c r="A168" s="159" t="s">
        <v>230</v>
      </c>
      <c r="B168" s="72">
        <v>18</v>
      </c>
    </row>
    <row r="169" ht="16.5" customHeight="1" spans="1:2">
      <c r="A169" s="158" t="s">
        <v>231</v>
      </c>
      <c r="B169" s="72">
        <v>18</v>
      </c>
    </row>
    <row r="170" s="31" customFormat="1" ht="16.5" customHeight="1" spans="1:2">
      <c r="A170" s="159" t="s">
        <v>232</v>
      </c>
      <c r="B170" s="72">
        <v>79491</v>
      </c>
    </row>
    <row r="171" ht="16.5" customHeight="1" spans="1:2">
      <c r="A171" s="159" t="s">
        <v>233</v>
      </c>
      <c r="B171" s="72">
        <v>1798</v>
      </c>
    </row>
    <row r="172" ht="16.5" customHeight="1" spans="1:2">
      <c r="A172" s="158" t="s">
        <v>128</v>
      </c>
      <c r="B172" s="72">
        <v>697</v>
      </c>
    </row>
    <row r="173" s="31" customFormat="1" ht="16.5" customHeight="1" spans="1:2">
      <c r="A173" s="158" t="s">
        <v>132</v>
      </c>
      <c r="B173" s="72">
        <v>126</v>
      </c>
    </row>
    <row r="174" ht="16.5" customHeight="1" spans="1:2">
      <c r="A174" s="158" t="s">
        <v>234</v>
      </c>
      <c r="B174" s="72">
        <v>184</v>
      </c>
    </row>
    <row r="175" s="31" customFormat="1" ht="16.5" customHeight="1" spans="1:2">
      <c r="A175" s="158" t="s">
        <v>235</v>
      </c>
      <c r="B175" s="72">
        <v>730</v>
      </c>
    </row>
    <row r="176" s="31" customFormat="1" ht="16.5" customHeight="1" spans="1:2">
      <c r="A176" s="158" t="s">
        <v>236</v>
      </c>
      <c r="B176" s="72">
        <v>61</v>
      </c>
    </row>
    <row r="177" ht="16.5" customHeight="1" spans="1:2">
      <c r="A177" s="159" t="s">
        <v>237</v>
      </c>
      <c r="B177" s="72">
        <v>695</v>
      </c>
    </row>
    <row r="178" ht="16.5" customHeight="1" spans="1:2">
      <c r="A178" s="158" t="s">
        <v>128</v>
      </c>
      <c r="B178" s="72">
        <v>199</v>
      </c>
    </row>
    <row r="179" ht="16.5" customHeight="1" spans="1:2">
      <c r="A179" s="158" t="s">
        <v>238</v>
      </c>
      <c r="B179" s="72">
        <v>496</v>
      </c>
    </row>
    <row r="180" s="31" customFormat="1" ht="16.5" customHeight="1" spans="1:2">
      <c r="A180" s="159" t="s">
        <v>239</v>
      </c>
      <c r="B180" s="72">
        <v>36145</v>
      </c>
    </row>
    <row r="181" ht="16.5" customHeight="1" spans="1:2">
      <c r="A181" s="158" t="s">
        <v>240</v>
      </c>
      <c r="B181" s="72">
        <v>1951</v>
      </c>
    </row>
    <row r="182" s="31" customFormat="1" ht="16.5" customHeight="1" spans="1:2">
      <c r="A182" s="158" t="s">
        <v>241</v>
      </c>
      <c r="B182" s="72">
        <v>5588</v>
      </c>
    </row>
    <row r="183" ht="16.5" customHeight="1" spans="1:2">
      <c r="A183" s="158" t="s">
        <v>242</v>
      </c>
      <c r="B183" s="72">
        <v>10247</v>
      </c>
    </row>
    <row r="184" ht="16.5" customHeight="1" spans="1:2">
      <c r="A184" s="158" t="s">
        <v>243</v>
      </c>
      <c r="B184" s="72">
        <v>475</v>
      </c>
    </row>
    <row r="185" s="31" customFormat="1" ht="16.5" customHeight="1" spans="1:2">
      <c r="A185" s="158" t="s">
        <v>244</v>
      </c>
      <c r="B185" s="72">
        <v>17884</v>
      </c>
    </row>
    <row r="186" ht="16.5" customHeight="1" spans="1:2">
      <c r="A186" s="159" t="s">
        <v>245</v>
      </c>
      <c r="B186" s="72">
        <v>2320</v>
      </c>
    </row>
    <row r="187" ht="16.5" customHeight="1" spans="1:2">
      <c r="A187" s="158" t="s">
        <v>246</v>
      </c>
      <c r="B187" s="72">
        <v>311</v>
      </c>
    </row>
    <row r="188" ht="16.5" customHeight="1" spans="1:2">
      <c r="A188" s="158" t="s">
        <v>247</v>
      </c>
      <c r="B188" s="72">
        <v>337</v>
      </c>
    </row>
    <row r="189" s="31" customFormat="1" ht="16.5" customHeight="1" spans="1:2">
      <c r="A189" s="158" t="s">
        <v>248</v>
      </c>
      <c r="B189" s="72">
        <v>827</v>
      </c>
    </row>
    <row r="190" s="31" customFormat="1" ht="16.5" customHeight="1" spans="1:2">
      <c r="A190" s="158" t="s">
        <v>249</v>
      </c>
      <c r="B190" s="72">
        <v>696</v>
      </c>
    </row>
    <row r="191" ht="16.5" customHeight="1" spans="1:2">
      <c r="A191" s="158" t="s">
        <v>250</v>
      </c>
      <c r="B191" s="72">
        <v>30</v>
      </c>
    </row>
    <row r="192" ht="16.5" customHeight="1" spans="1:2">
      <c r="A192" s="158" t="s">
        <v>251</v>
      </c>
      <c r="B192" s="72">
        <v>119</v>
      </c>
    </row>
    <row r="193" ht="16.5" customHeight="1" spans="1:2">
      <c r="A193" s="159" t="s">
        <v>252</v>
      </c>
      <c r="B193" s="72">
        <v>4132</v>
      </c>
    </row>
    <row r="194" ht="16.5" customHeight="1" spans="1:2">
      <c r="A194" s="158" t="s">
        <v>253</v>
      </c>
      <c r="B194" s="72">
        <v>1311</v>
      </c>
    </row>
    <row r="195" ht="16.5" customHeight="1" spans="1:2">
      <c r="A195" s="158" t="s">
        <v>254</v>
      </c>
      <c r="B195" s="72">
        <v>360</v>
      </c>
    </row>
    <row r="196" ht="16.5" customHeight="1" spans="1:2">
      <c r="A196" s="158" t="s">
        <v>255</v>
      </c>
      <c r="B196" s="72">
        <v>1464</v>
      </c>
    </row>
    <row r="197" ht="16.5" customHeight="1" spans="1:2">
      <c r="A197" s="158" t="s">
        <v>256</v>
      </c>
      <c r="B197" s="72">
        <v>673</v>
      </c>
    </row>
    <row r="198" s="31" customFormat="1" ht="16.5" customHeight="1" spans="1:2">
      <c r="A198" s="158" t="s">
        <v>257</v>
      </c>
      <c r="B198" s="72">
        <v>297</v>
      </c>
    </row>
    <row r="199" ht="16.5" customHeight="1" spans="1:2">
      <c r="A199" s="158" t="s">
        <v>258</v>
      </c>
      <c r="B199" s="72">
        <v>27</v>
      </c>
    </row>
    <row r="200" ht="16.5" customHeight="1" spans="1:2">
      <c r="A200" s="159" t="s">
        <v>259</v>
      </c>
      <c r="B200" s="72">
        <v>329</v>
      </c>
    </row>
    <row r="201" s="31" customFormat="1" ht="16.5" customHeight="1" spans="1:2">
      <c r="A201" s="158" t="s">
        <v>260</v>
      </c>
      <c r="B201" s="72">
        <v>172</v>
      </c>
    </row>
    <row r="202" ht="16.5" customHeight="1" spans="1:2">
      <c r="A202" s="158" t="s">
        <v>261</v>
      </c>
      <c r="B202" s="72">
        <v>1</v>
      </c>
    </row>
    <row r="203" ht="16.5" customHeight="1" spans="1:2">
      <c r="A203" s="158" t="s">
        <v>262</v>
      </c>
      <c r="B203" s="72">
        <v>1</v>
      </c>
    </row>
    <row r="204" ht="16.5" customHeight="1" spans="1:2">
      <c r="A204" s="158" t="s">
        <v>263</v>
      </c>
      <c r="B204" s="72">
        <v>21</v>
      </c>
    </row>
    <row r="205" s="31" customFormat="1" ht="16.5" customHeight="1" spans="1:2">
      <c r="A205" s="158" t="s">
        <v>264</v>
      </c>
      <c r="B205" s="72">
        <v>51</v>
      </c>
    </row>
    <row r="206" ht="16.5" customHeight="1" spans="1:2">
      <c r="A206" s="158" t="s">
        <v>265</v>
      </c>
      <c r="B206" s="72">
        <v>83</v>
      </c>
    </row>
    <row r="207" ht="16.5" customHeight="1" spans="1:2">
      <c r="A207" s="159" t="s">
        <v>266</v>
      </c>
      <c r="B207" s="72">
        <v>1523</v>
      </c>
    </row>
    <row r="208" ht="16.5" customHeight="1" spans="1:2">
      <c r="A208" s="158" t="s">
        <v>267</v>
      </c>
      <c r="B208" s="72">
        <v>249</v>
      </c>
    </row>
    <row r="209" s="31" customFormat="1" ht="16.5" customHeight="1" spans="1:2">
      <c r="A209" s="158" t="s">
        <v>268</v>
      </c>
      <c r="B209" s="72">
        <v>855</v>
      </c>
    </row>
    <row r="210" ht="16.5" customHeight="1" spans="1:2">
      <c r="A210" s="158" t="s">
        <v>269</v>
      </c>
      <c r="B210" s="72">
        <v>90</v>
      </c>
    </row>
    <row r="211" ht="16.5" customHeight="1" spans="1:2">
      <c r="A211" s="158" t="s">
        <v>270</v>
      </c>
      <c r="B211" s="72">
        <v>213</v>
      </c>
    </row>
    <row r="212" ht="16.5" customHeight="1" spans="1:2">
      <c r="A212" s="158" t="s">
        <v>271</v>
      </c>
      <c r="B212" s="72">
        <v>10</v>
      </c>
    </row>
    <row r="213" s="31" customFormat="1" ht="16.5" customHeight="1" spans="1:2">
      <c r="A213" s="158" t="s">
        <v>272</v>
      </c>
      <c r="B213" s="72">
        <v>106</v>
      </c>
    </row>
    <row r="214" ht="16.5" customHeight="1" spans="1:2">
      <c r="A214" s="159" t="s">
        <v>273</v>
      </c>
      <c r="B214" s="72">
        <v>2773</v>
      </c>
    </row>
    <row r="215" s="31" customFormat="1" ht="16.5" customHeight="1" spans="1:2">
      <c r="A215" s="158" t="s">
        <v>128</v>
      </c>
      <c r="B215" s="72">
        <v>193</v>
      </c>
    </row>
    <row r="216" s="31" customFormat="1" ht="16.5" customHeight="1" spans="1:2">
      <c r="A216" s="158" t="s">
        <v>132</v>
      </c>
      <c r="B216" s="72">
        <v>2</v>
      </c>
    </row>
    <row r="217" ht="16.5" customHeight="1" spans="1:2">
      <c r="A217" s="158" t="s">
        <v>274</v>
      </c>
      <c r="B217" s="72">
        <v>324</v>
      </c>
    </row>
    <row r="218" ht="16.5" customHeight="1" spans="1:2">
      <c r="A218" s="158" t="s">
        <v>275</v>
      </c>
      <c r="B218" s="72">
        <v>102</v>
      </c>
    </row>
    <row r="219" ht="16.5" customHeight="1" spans="1:2">
      <c r="A219" s="158" t="s">
        <v>276</v>
      </c>
      <c r="B219" s="72">
        <v>1109</v>
      </c>
    </row>
    <row r="220" ht="16.5" customHeight="1" spans="1:2">
      <c r="A220" s="158" t="s">
        <v>277</v>
      </c>
      <c r="B220" s="72">
        <v>1043</v>
      </c>
    </row>
    <row r="221" ht="16.5" customHeight="1" spans="1:2">
      <c r="A221" s="159" t="s">
        <v>278</v>
      </c>
      <c r="B221" s="72">
        <v>68</v>
      </c>
    </row>
    <row r="222" ht="16.5" customHeight="1" spans="1:2">
      <c r="A222" s="158" t="s">
        <v>128</v>
      </c>
      <c r="B222" s="72">
        <v>68</v>
      </c>
    </row>
    <row r="223" ht="16.5" customHeight="1" spans="1:2">
      <c r="A223" s="159" t="s">
        <v>279</v>
      </c>
      <c r="B223" s="72">
        <v>6677</v>
      </c>
    </row>
    <row r="224" s="31" customFormat="1" ht="16.5" customHeight="1" spans="1:2">
      <c r="A224" s="158" t="s">
        <v>280</v>
      </c>
      <c r="B224" s="72">
        <v>2366</v>
      </c>
    </row>
    <row r="225" ht="16.5" customHeight="1" spans="1:2">
      <c r="A225" s="158" t="s">
        <v>281</v>
      </c>
      <c r="B225" s="72">
        <v>4311</v>
      </c>
    </row>
    <row r="226" ht="16.5" customHeight="1" spans="1:2">
      <c r="A226" s="159" t="s">
        <v>282</v>
      </c>
      <c r="B226" s="72">
        <v>220</v>
      </c>
    </row>
    <row r="227" ht="16.5" customHeight="1" spans="1:2">
      <c r="A227" s="158" t="s">
        <v>283</v>
      </c>
      <c r="B227" s="72">
        <v>180</v>
      </c>
    </row>
    <row r="228" s="31" customFormat="1" ht="16.5" customHeight="1" spans="1:2">
      <c r="A228" s="158" t="s">
        <v>284</v>
      </c>
      <c r="B228" s="72">
        <v>40</v>
      </c>
    </row>
    <row r="229" ht="16.5" customHeight="1" spans="1:2">
      <c r="A229" s="159" t="s">
        <v>285</v>
      </c>
      <c r="B229" s="72">
        <v>1927</v>
      </c>
    </row>
    <row r="230" ht="16.5" customHeight="1" spans="1:2">
      <c r="A230" s="158" t="s">
        <v>286</v>
      </c>
      <c r="B230" s="72">
        <v>439</v>
      </c>
    </row>
    <row r="231" ht="16.5" customHeight="1" spans="1:2">
      <c r="A231" s="158" t="s">
        <v>287</v>
      </c>
      <c r="B231" s="72">
        <v>1488</v>
      </c>
    </row>
    <row r="232" ht="16.5" customHeight="1" spans="1:2">
      <c r="A232" s="159" t="s">
        <v>288</v>
      </c>
      <c r="B232" s="72">
        <v>4</v>
      </c>
    </row>
    <row r="233" ht="16.5" customHeight="1" spans="1:2">
      <c r="A233" s="158" t="s">
        <v>289</v>
      </c>
      <c r="B233" s="72">
        <v>2</v>
      </c>
    </row>
    <row r="234" ht="16.5" customHeight="1" spans="1:2">
      <c r="A234" s="158" t="s">
        <v>290</v>
      </c>
      <c r="B234" s="72">
        <v>2</v>
      </c>
    </row>
    <row r="235" s="31" customFormat="1" ht="16.5" customHeight="1" spans="1:2">
      <c r="A235" s="159" t="s">
        <v>291</v>
      </c>
      <c r="B235" s="72">
        <v>17316</v>
      </c>
    </row>
    <row r="236" ht="16.5" customHeight="1" spans="1:2">
      <c r="A236" s="158" t="s">
        <v>292</v>
      </c>
      <c r="B236" s="72">
        <v>17316</v>
      </c>
    </row>
    <row r="237" ht="16.5" customHeight="1" spans="1:2">
      <c r="A237" s="159" t="s">
        <v>293</v>
      </c>
      <c r="B237" s="72">
        <v>2149</v>
      </c>
    </row>
    <row r="238" ht="16.5" customHeight="1" spans="1:2">
      <c r="A238" s="158" t="s">
        <v>128</v>
      </c>
      <c r="B238" s="72">
        <v>218</v>
      </c>
    </row>
    <row r="239" ht="16.5" customHeight="1" spans="1:2">
      <c r="A239" s="158" t="s">
        <v>294</v>
      </c>
      <c r="B239" s="72">
        <v>175</v>
      </c>
    </row>
    <row r="240" s="31" customFormat="1" ht="16.5" customHeight="1" spans="1:2">
      <c r="A240" s="158" t="s">
        <v>136</v>
      </c>
      <c r="B240" s="72">
        <v>1756</v>
      </c>
    </row>
    <row r="241" ht="16.5" customHeight="1" spans="1:2">
      <c r="A241" s="159" t="s">
        <v>295</v>
      </c>
      <c r="B241" s="72">
        <v>1319</v>
      </c>
    </row>
    <row r="242" ht="16.5" customHeight="1" spans="1:2">
      <c r="A242" s="158" t="s">
        <v>296</v>
      </c>
      <c r="B242" s="72">
        <v>153</v>
      </c>
    </row>
    <row r="243" ht="16.5" customHeight="1" spans="1:2">
      <c r="A243" s="158" t="s">
        <v>297</v>
      </c>
      <c r="B243" s="72">
        <v>1166</v>
      </c>
    </row>
    <row r="244" ht="16.5" customHeight="1" spans="1:2">
      <c r="A244" s="159" t="s">
        <v>298</v>
      </c>
      <c r="B244" s="72">
        <v>96</v>
      </c>
    </row>
    <row r="245" ht="16.5" customHeight="1" spans="1:2">
      <c r="A245" s="158" t="s">
        <v>299</v>
      </c>
      <c r="B245" s="72">
        <v>96</v>
      </c>
    </row>
    <row r="246" ht="16.5" customHeight="1" spans="1:2">
      <c r="A246" s="159" t="s">
        <v>300</v>
      </c>
      <c r="B246" s="72">
        <v>31200</v>
      </c>
    </row>
    <row r="247" s="31" customFormat="1" ht="16.5" customHeight="1" spans="1:2">
      <c r="A247" s="159" t="s">
        <v>301</v>
      </c>
      <c r="B247" s="72">
        <v>620</v>
      </c>
    </row>
    <row r="248" ht="16.5" customHeight="1" spans="1:2">
      <c r="A248" s="158" t="s">
        <v>128</v>
      </c>
      <c r="B248" s="72">
        <v>251</v>
      </c>
    </row>
    <row r="249" ht="16.5" customHeight="1" spans="1:2">
      <c r="A249" s="158" t="s">
        <v>302</v>
      </c>
      <c r="B249" s="72">
        <v>369</v>
      </c>
    </row>
    <row r="250" ht="16.5" customHeight="1" spans="1:2">
      <c r="A250" s="159" t="s">
        <v>303</v>
      </c>
      <c r="B250" s="72">
        <v>84</v>
      </c>
    </row>
    <row r="251" ht="16.5" customHeight="1" spans="1:2">
      <c r="A251" s="158" t="s">
        <v>304</v>
      </c>
      <c r="B251" s="72">
        <v>1</v>
      </c>
    </row>
    <row r="252" ht="16.5" customHeight="1" spans="1:2">
      <c r="A252" s="158" t="s">
        <v>305</v>
      </c>
      <c r="B252" s="72">
        <v>4</v>
      </c>
    </row>
    <row r="253" ht="16.5" customHeight="1" spans="1:2">
      <c r="A253" s="158" t="s">
        <v>306</v>
      </c>
      <c r="B253" s="72">
        <v>79</v>
      </c>
    </row>
    <row r="254" s="31" customFormat="1" ht="16.5" customHeight="1" spans="1:2">
      <c r="A254" s="159" t="s">
        <v>307</v>
      </c>
      <c r="B254" s="72">
        <v>4395</v>
      </c>
    </row>
    <row r="255" ht="16.5" customHeight="1" spans="1:2">
      <c r="A255" s="158" t="s">
        <v>308</v>
      </c>
      <c r="B255" s="72">
        <v>3657</v>
      </c>
    </row>
    <row r="256" ht="16.5" customHeight="1" spans="1:2">
      <c r="A256" s="158" t="s">
        <v>309</v>
      </c>
      <c r="B256" s="72">
        <v>738</v>
      </c>
    </row>
    <row r="257" ht="16.5" customHeight="1" spans="1:2">
      <c r="A257" s="159" t="s">
        <v>310</v>
      </c>
      <c r="B257" s="72">
        <v>8940</v>
      </c>
    </row>
    <row r="258" ht="16.5" customHeight="1" spans="1:2">
      <c r="A258" s="158" t="s">
        <v>311</v>
      </c>
      <c r="B258" s="72">
        <v>1581</v>
      </c>
    </row>
    <row r="259" ht="16.5" customHeight="1" spans="1:2">
      <c r="A259" s="158" t="s">
        <v>312</v>
      </c>
      <c r="B259" s="72">
        <v>3</v>
      </c>
    </row>
    <row r="260" s="31" customFormat="1" ht="16.5" customHeight="1" spans="1:2">
      <c r="A260" s="158" t="s">
        <v>313</v>
      </c>
      <c r="B260" s="72">
        <v>248</v>
      </c>
    </row>
    <row r="261" ht="16.5" customHeight="1" spans="1:2">
      <c r="A261" s="158" t="s">
        <v>314</v>
      </c>
      <c r="B261" s="72">
        <v>6247</v>
      </c>
    </row>
    <row r="262" ht="16.5" customHeight="1" spans="1:2">
      <c r="A262" s="158" t="s">
        <v>315</v>
      </c>
      <c r="B262" s="72">
        <v>697</v>
      </c>
    </row>
    <row r="263" ht="16.5" customHeight="1" spans="1:2">
      <c r="A263" s="158" t="s">
        <v>316</v>
      </c>
      <c r="B263" s="72">
        <v>28</v>
      </c>
    </row>
    <row r="264" ht="16.5" customHeight="1" spans="1:2">
      <c r="A264" s="158" t="s">
        <v>317</v>
      </c>
      <c r="B264" s="72">
        <v>136</v>
      </c>
    </row>
    <row r="265" ht="16.5" customHeight="1" spans="1:2">
      <c r="A265" s="159" t="s">
        <v>318</v>
      </c>
      <c r="B265" s="72">
        <v>1659</v>
      </c>
    </row>
    <row r="266" ht="16.5" customHeight="1" spans="1:2">
      <c r="A266" s="158" t="s">
        <v>319</v>
      </c>
      <c r="B266" s="72">
        <v>86</v>
      </c>
    </row>
    <row r="267" s="31" customFormat="1" ht="16.5" customHeight="1" spans="1:2">
      <c r="A267" s="158" t="s">
        <v>320</v>
      </c>
      <c r="B267" s="72">
        <v>1552</v>
      </c>
    </row>
    <row r="268" ht="16.5" customHeight="1" spans="1:2">
      <c r="A268" s="158" t="s">
        <v>321</v>
      </c>
      <c r="B268" s="72">
        <v>21</v>
      </c>
    </row>
    <row r="269" s="31" customFormat="1" ht="16.5" customHeight="1" spans="1:2">
      <c r="A269" s="159" t="s">
        <v>322</v>
      </c>
      <c r="B269" s="72">
        <v>8265</v>
      </c>
    </row>
    <row r="270" ht="16.5" customHeight="1" spans="1:2">
      <c r="A270" s="158" t="s">
        <v>323</v>
      </c>
      <c r="B270" s="72">
        <v>1254</v>
      </c>
    </row>
    <row r="271" ht="16.5" customHeight="1" spans="1:2">
      <c r="A271" s="158" t="s">
        <v>324</v>
      </c>
      <c r="B271" s="72">
        <v>3761</v>
      </c>
    </row>
    <row r="272" s="31" customFormat="1" ht="16.5" customHeight="1" spans="1:2">
      <c r="A272" s="158" t="s">
        <v>325</v>
      </c>
      <c r="B272" s="72">
        <v>3250</v>
      </c>
    </row>
    <row r="273" ht="16.5" customHeight="1" spans="1:2">
      <c r="A273" s="159" t="s">
        <v>326</v>
      </c>
      <c r="B273" s="72">
        <v>3571</v>
      </c>
    </row>
    <row r="274" ht="16.5" customHeight="1" spans="1:2">
      <c r="A274" s="158" t="s">
        <v>327</v>
      </c>
      <c r="B274" s="72">
        <v>3571</v>
      </c>
    </row>
    <row r="275" s="31" customFormat="1" ht="16.5" customHeight="1" spans="1:2">
      <c r="A275" s="159" t="s">
        <v>328</v>
      </c>
      <c r="B275" s="72">
        <v>66</v>
      </c>
    </row>
    <row r="276" ht="16.5" customHeight="1" spans="1:2">
      <c r="A276" s="158" t="s">
        <v>329</v>
      </c>
      <c r="B276" s="72">
        <v>66</v>
      </c>
    </row>
    <row r="277" ht="16.5" customHeight="1" spans="1:2">
      <c r="A277" s="159" t="s">
        <v>330</v>
      </c>
      <c r="B277" s="72">
        <v>733</v>
      </c>
    </row>
    <row r="278" s="31" customFormat="1" ht="16.5" customHeight="1" spans="1:2">
      <c r="A278" s="158" t="s">
        <v>128</v>
      </c>
      <c r="B278" s="72">
        <v>107</v>
      </c>
    </row>
    <row r="279" ht="16.5" customHeight="1" spans="1:2">
      <c r="A279" s="158" t="s">
        <v>132</v>
      </c>
      <c r="B279" s="72">
        <v>9</v>
      </c>
    </row>
    <row r="280" ht="16.5" customHeight="1" spans="1:2">
      <c r="A280" s="158" t="s">
        <v>136</v>
      </c>
      <c r="B280" s="72">
        <v>518</v>
      </c>
    </row>
    <row r="281" s="31" customFormat="1" ht="16.5" customHeight="1" spans="1:2">
      <c r="A281" s="158" t="s">
        <v>331</v>
      </c>
      <c r="B281" s="72">
        <v>99</v>
      </c>
    </row>
    <row r="282" ht="16.5" customHeight="1" spans="1:2">
      <c r="A282" s="159" t="s">
        <v>332</v>
      </c>
      <c r="B282" s="72">
        <v>21</v>
      </c>
    </row>
    <row r="283" s="31" customFormat="1" ht="16.5" customHeight="1" spans="1:2">
      <c r="A283" s="158" t="s">
        <v>333</v>
      </c>
      <c r="B283" s="72">
        <v>21</v>
      </c>
    </row>
    <row r="284" ht="16.5" customHeight="1" spans="1:2">
      <c r="A284" s="159" t="s">
        <v>334</v>
      </c>
      <c r="B284" s="72">
        <v>2643</v>
      </c>
    </row>
    <row r="285" ht="16.5" customHeight="1" spans="1:2">
      <c r="A285" s="158" t="s">
        <v>335</v>
      </c>
      <c r="B285" s="72">
        <v>2643</v>
      </c>
    </row>
    <row r="286" ht="16.5" customHeight="1" spans="1:2">
      <c r="A286" s="159" t="s">
        <v>336</v>
      </c>
      <c r="B286" s="72">
        <v>203</v>
      </c>
    </row>
    <row r="287" ht="16.5" customHeight="1" spans="1:2">
      <c r="A287" s="158" t="s">
        <v>337</v>
      </c>
      <c r="B287" s="72">
        <v>203</v>
      </c>
    </row>
    <row r="288" s="31" customFormat="1" ht="16.5" customHeight="1" spans="1:2">
      <c r="A288" s="159" t="s">
        <v>338</v>
      </c>
      <c r="B288" s="72">
        <v>1087</v>
      </c>
    </row>
    <row r="289" ht="16.5" customHeight="1" spans="1:2">
      <c r="A289" s="159" t="s">
        <v>339</v>
      </c>
      <c r="B289" s="72">
        <v>17</v>
      </c>
    </row>
    <row r="290" s="31" customFormat="1" ht="16.5" customHeight="1" spans="1:2">
      <c r="A290" s="158" t="s">
        <v>128</v>
      </c>
      <c r="B290" s="72">
        <v>13</v>
      </c>
    </row>
    <row r="291" s="31" customFormat="1" ht="16.5" customHeight="1" spans="1:2">
      <c r="A291" s="158" t="s">
        <v>132</v>
      </c>
      <c r="B291" s="72">
        <v>4</v>
      </c>
    </row>
    <row r="292" ht="16.5" customHeight="1" spans="1:2">
      <c r="A292" s="159" t="s">
        <v>340</v>
      </c>
      <c r="B292" s="72">
        <v>11</v>
      </c>
    </row>
    <row r="293" ht="16.5" customHeight="1" spans="1:2">
      <c r="A293" s="158" t="s">
        <v>341</v>
      </c>
      <c r="B293" s="72">
        <v>11</v>
      </c>
    </row>
    <row r="294" ht="16.5" customHeight="1" spans="1:2">
      <c r="A294" s="159" t="s">
        <v>342</v>
      </c>
      <c r="B294" s="72">
        <v>187</v>
      </c>
    </row>
    <row r="295" s="31" customFormat="1" ht="16.5" customHeight="1" spans="1:2">
      <c r="A295" s="158" t="s">
        <v>343</v>
      </c>
      <c r="B295" s="72">
        <v>71</v>
      </c>
    </row>
    <row r="296" ht="16.5" customHeight="1" spans="1:2">
      <c r="A296" s="158" t="s">
        <v>344</v>
      </c>
      <c r="B296" s="72">
        <v>50</v>
      </c>
    </row>
    <row r="297" ht="16.5" customHeight="1" spans="1:2">
      <c r="A297" s="158" t="s">
        <v>345</v>
      </c>
      <c r="B297" s="72">
        <v>66</v>
      </c>
    </row>
    <row r="298" ht="16.5" customHeight="1" spans="1:2">
      <c r="A298" s="159" t="s">
        <v>346</v>
      </c>
      <c r="B298" s="72">
        <v>189</v>
      </c>
    </row>
    <row r="299" ht="16.5" customHeight="1" spans="1:2">
      <c r="A299" s="158" t="s">
        <v>347</v>
      </c>
      <c r="B299" s="72">
        <v>28</v>
      </c>
    </row>
    <row r="300" s="31" customFormat="1" ht="16.5" customHeight="1" spans="1:2">
      <c r="A300" s="158" t="s">
        <v>348</v>
      </c>
      <c r="B300" s="72">
        <v>133</v>
      </c>
    </row>
    <row r="301" ht="16.5" customHeight="1" spans="1:2">
      <c r="A301" s="158" t="s">
        <v>349</v>
      </c>
      <c r="B301" s="72">
        <v>28</v>
      </c>
    </row>
    <row r="302" ht="16.5" customHeight="1" spans="1:2">
      <c r="A302" s="159" t="s">
        <v>350</v>
      </c>
      <c r="B302" s="72">
        <v>683</v>
      </c>
    </row>
    <row r="303" s="31" customFormat="1" ht="16.5" customHeight="1" spans="1:2">
      <c r="A303" s="158" t="s">
        <v>351</v>
      </c>
      <c r="B303" s="72">
        <v>683</v>
      </c>
    </row>
    <row r="304" ht="16.5" customHeight="1" spans="1:2">
      <c r="A304" s="159" t="s">
        <v>352</v>
      </c>
      <c r="B304" s="72">
        <v>48665</v>
      </c>
    </row>
    <row r="305" ht="16.5" customHeight="1" spans="1:2">
      <c r="A305" s="159" t="s">
        <v>353</v>
      </c>
      <c r="B305" s="72">
        <v>12927</v>
      </c>
    </row>
    <row r="306" ht="16.5" customHeight="1" spans="1:2">
      <c r="A306" s="158" t="s">
        <v>128</v>
      </c>
      <c r="B306" s="72">
        <v>244</v>
      </c>
    </row>
    <row r="307" ht="16.5" customHeight="1" spans="1:2">
      <c r="A307" s="158" t="s">
        <v>132</v>
      </c>
      <c r="B307" s="72">
        <v>580</v>
      </c>
    </row>
    <row r="308" ht="16.5" customHeight="1" spans="1:2">
      <c r="A308" s="158" t="s">
        <v>354</v>
      </c>
      <c r="B308" s="72">
        <v>2358</v>
      </c>
    </row>
    <row r="309" ht="16.5" customHeight="1" spans="1:2">
      <c r="A309" s="158" t="s">
        <v>355</v>
      </c>
      <c r="B309" s="72">
        <v>178</v>
      </c>
    </row>
    <row r="310" s="31" customFormat="1" ht="16.5" customHeight="1" spans="1:2">
      <c r="A310" s="158" t="s">
        <v>356</v>
      </c>
      <c r="B310" s="72">
        <v>25</v>
      </c>
    </row>
    <row r="311" ht="16.5" customHeight="1" spans="1:2">
      <c r="A311" s="158" t="s">
        <v>357</v>
      </c>
      <c r="B311" s="72">
        <v>9542</v>
      </c>
    </row>
    <row r="312" s="31" customFormat="1" ht="16.5" customHeight="1" spans="1:2">
      <c r="A312" s="159" t="s">
        <v>358</v>
      </c>
      <c r="B312" s="72">
        <v>203</v>
      </c>
    </row>
    <row r="313" ht="16.5" customHeight="1" spans="1:2">
      <c r="A313" s="158" t="s">
        <v>359</v>
      </c>
      <c r="B313" s="72">
        <v>203</v>
      </c>
    </row>
    <row r="314" ht="16.5" customHeight="1" spans="1:2">
      <c r="A314" s="159" t="s">
        <v>360</v>
      </c>
      <c r="B314" s="72">
        <v>3528</v>
      </c>
    </row>
    <row r="315" s="31" customFormat="1" ht="16.5" customHeight="1" spans="1:2">
      <c r="A315" s="158" t="s">
        <v>361</v>
      </c>
      <c r="B315" s="72">
        <v>3528</v>
      </c>
    </row>
    <row r="316" ht="16.5" customHeight="1" spans="1:2">
      <c r="A316" s="159" t="s">
        <v>362</v>
      </c>
      <c r="B316" s="72">
        <v>3560</v>
      </c>
    </row>
    <row r="317" ht="16.5" customHeight="1" spans="1:2">
      <c r="A317" s="158" t="s">
        <v>363</v>
      </c>
      <c r="B317" s="72">
        <v>3560</v>
      </c>
    </row>
    <row r="318" ht="16.5" customHeight="1" spans="1:2">
      <c r="A318" s="159" t="s">
        <v>364</v>
      </c>
      <c r="B318" s="72">
        <v>28447</v>
      </c>
    </row>
    <row r="319" s="31" customFormat="1" ht="16.5" customHeight="1" spans="1:2">
      <c r="A319" s="158" t="s">
        <v>365</v>
      </c>
      <c r="B319" s="72">
        <v>28447</v>
      </c>
    </row>
    <row r="320" ht="16.5" customHeight="1" spans="1:2">
      <c r="A320" s="159" t="s">
        <v>366</v>
      </c>
      <c r="B320" s="72">
        <v>51198</v>
      </c>
    </row>
    <row r="321" s="31" customFormat="1" ht="16.5" customHeight="1" spans="1:2">
      <c r="A321" s="159" t="s">
        <v>367</v>
      </c>
      <c r="B321" s="72">
        <v>29271</v>
      </c>
    </row>
    <row r="322" ht="16.5" customHeight="1" spans="1:2">
      <c r="A322" s="158" t="s">
        <v>128</v>
      </c>
      <c r="B322" s="72">
        <v>2382</v>
      </c>
    </row>
    <row r="323" ht="16.5" customHeight="1" spans="1:2">
      <c r="A323" s="158" t="s">
        <v>132</v>
      </c>
      <c r="B323" s="72">
        <v>2</v>
      </c>
    </row>
    <row r="324" s="31" customFormat="1" ht="16.5" customHeight="1" spans="1:2">
      <c r="A324" s="158" t="s">
        <v>136</v>
      </c>
      <c r="B324" s="72">
        <v>4842</v>
      </c>
    </row>
    <row r="325" ht="16.5" customHeight="1" spans="1:2">
      <c r="A325" s="158" t="s">
        <v>368</v>
      </c>
      <c r="B325" s="72">
        <v>20</v>
      </c>
    </row>
    <row r="326" s="31" customFormat="1" ht="16.5" customHeight="1" spans="1:2">
      <c r="A326" s="158" t="s">
        <v>369</v>
      </c>
      <c r="B326" s="72">
        <v>151</v>
      </c>
    </row>
    <row r="327" ht="16.5" customHeight="1" spans="1:2">
      <c r="A327" s="158" t="s">
        <v>370</v>
      </c>
      <c r="B327" s="72">
        <v>11</v>
      </c>
    </row>
    <row r="328" ht="16.5" customHeight="1" spans="1:2">
      <c r="A328" s="158" t="s">
        <v>371</v>
      </c>
      <c r="B328" s="72">
        <v>301</v>
      </c>
    </row>
    <row r="329" ht="16.5" customHeight="1" spans="1:2">
      <c r="A329" s="158" t="s">
        <v>372</v>
      </c>
      <c r="B329" s="72">
        <v>4898</v>
      </c>
    </row>
    <row r="330" s="31" customFormat="1" ht="16.5" customHeight="1" spans="1:2">
      <c r="A330" s="158" t="s">
        <v>373</v>
      </c>
      <c r="B330" s="72">
        <v>7990</v>
      </c>
    </row>
    <row r="331" ht="16.5" customHeight="1" spans="1:2">
      <c r="A331" s="158" t="s">
        <v>374</v>
      </c>
      <c r="B331" s="72">
        <v>16</v>
      </c>
    </row>
    <row r="332" s="31" customFormat="1" ht="16.5" customHeight="1" spans="1:2">
      <c r="A332" s="158" t="s">
        <v>375</v>
      </c>
      <c r="B332" s="72">
        <v>49</v>
      </c>
    </row>
    <row r="333" ht="16.5" customHeight="1" spans="1:2">
      <c r="A333" s="158" t="s">
        <v>376</v>
      </c>
      <c r="B333" s="72">
        <v>32</v>
      </c>
    </row>
    <row r="334" s="31" customFormat="1" ht="16.5" customHeight="1" spans="1:2">
      <c r="A334" s="158" t="s">
        <v>377</v>
      </c>
      <c r="B334" s="72">
        <v>8045</v>
      </c>
    </row>
    <row r="335" s="31" customFormat="1" ht="16.5" customHeight="1" spans="1:2">
      <c r="A335" s="158" t="s">
        <v>378</v>
      </c>
      <c r="B335" s="72">
        <v>532</v>
      </c>
    </row>
    <row r="336" ht="16.5" customHeight="1" spans="1:2">
      <c r="A336" s="159" t="s">
        <v>379</v>
      </c>
      <c r="B336" s="72">
        <v>1711</v>
      </c>
    </row>
    <row r="337" ht="16.5" customHeight="1" spans="1:2">
      <c r="A337" s="158" t="s">
        <v>380</v>
      </c>
      <c r="B337" s="72">
        <v>1331</v>
      </c>
    </row>
    <row r="338" ht="16.5" customHeight="1" spans="1:2">
      <c r="A338" s="158" t="s">
        <v>381</v>
      </c>
      <c r="B338" s="72">
        <v>113</v>
      </c>
    </row>
    <row r="339" s="31" customFormat="1" ht="16.5" customHeight="1" spans="1:2">
      <c r="A339" s="158" t="s">
        <v>382</v>
      </c>
      <c r="B339" s="72">
        <v>163</v>
      </c>
    </row>
    <row r="340" ht="16.5" customHeight="1" spans="1:2">
      <c r="A340" s="158" t="s">
        <v>383</v>
      </c>
      <c r="B340" s="72">
        <v>13</v>
      </c>
    </row>
    <row r="341" ht="16.5" customHeight="1" spans="1:2">
      <c r="A341" s="158" t="s">
        <v>384</v>
      </c>
      <c r="B341" s="72">
        <v>13</v>
      </c>
    </row>
    <row r="342" ht="16.5" customHeight="1" spans="1:2">
      <c r="A342" s="158" t="s">
        <v>385</v>
      </c>
      <c r="B342" s="72">
        <v>78</v>
      </c>
    </row>
    <row r="343" s="31" customFormat="1" ht="16.5" customHeight="1" spans="1:2">
      <c r="A343" s="159" t="s">
        <v>386</v>
      </c>
      <c r="B343" s="72">
        <v>1602</v>
      </c>
    </row>
    <row r="344" ht="16.5" customHeight="1" spans="1:2">
      <c r="A344" s="158" t="s">
        <v>128</v>
      </c>
      <c r="B344" s="72">
        <v>246</v>
      </c>
    </row>
    <row r="345" ht="16.5" customHeight="1" spans="1:2">
      <c r="A345" s="158" t="s">
        <v>387</v>
      </c>
      <c r="B345" s="72">
        <v>394</v>
      </c>
    </row>
    <row r="346" s="31" customFormat="1" ht="16.5" customHeight="1" spans="1:2">
      <c r="A346" s="158" t="s">
        <v>388</v>
      </c>
      <c r="B346" s="72">
        <v>447</v>
      </c>
    </row>
    <row r="347" ht="16.5" customHeight="1" spans="1:2">
      <c r="A347" s="158" t="s">
        <v>389</v>
      </c>
      <c r="B347" s="72">
        <v>338</v>
      </c>
    </row>
    <row r="348" s="31" customFormat="1" ht="16.5" customHeight="1" spans="1:2">
      <c r="A348" s="158" t="s">
        <v>390</v>
      </c>
      <c r="B348" s="72">
        <v>90</v>
      </c>
    </row>
    <row r="349" ht="16.5" customHeight="1" spans="1:2">
      <c r="A349" s="158" t="s">
        <v>391</v>
      </c>
      <c r="B349" s="72">
        <v>24</v>
      </c>
    </row>
    <row r="350" s="31" customFormat="1" ht="16.5" customHeight="1" spans="1:2">
      <c r="A350" s="158" t="s">
        <v>392</v>
      </c>
      <c r="B350" s="72">
        <v>50</v>
      </c>
    </row>
    <row r="351" ht="16.5" customHeight="1" spans="1:2">
      <c r="A351" s="158" t="s">
        <v>393</v>
      </c>
      <c r="B351" s="72">
        <v>13</v>
      </c>
    </row>
    <row r="352" s="31" customFormat="1" ht="16.5" customHeight="1" spans="1:2">
      <c r="A352" s="159" t="s">
        <v>394</v>
      </c>
      <c r="B352" s="72">
        <v>9688</v>
      </c>
    </row>
    <row r="353" ht="16.5" customHeight="1" spans="1:2">
      <c r="A353" s="158" t="s">
        <v>395</v>
      </c>
      <c r="B353" s="72">
        <v>2517</v>
      </c>
    </row>
    <row r="354" ht="16.5" customHeight="1" spans="1:2">
      <c r="A354" s="158" t="s">
        <v>396</v>
      </c>
      <c r="B354" s="72">
        <v>4680</v>
      </c>
    </row>
    <row r="355" ht="16.5" customHeight="1" spans="1:2">
      <c r="A355" s="158" t="s">
        <v>397</v>
      </c>
      <c r="B355" s="72">
        <v>261</v>
      </c>
    </row>
    <row r="356" s="31" customFormat="1" ht="16.5" customHeight="1" spans="1:2">
      <c r="A356" s="158" t="s">
        <v>398</v>
      </c>
      <c r="B356" s="72">
        <v>172</v>
      </c>
    </row>
    <row r="357" ht="16.5" customHeight="1" spans="1:2">
      <c r="A357" s="158" t="s">
        <v>399</v>
      </c>
      <c r="B357" s="72">
        <v>2058</v>
      </c>
    </row>
    <row r="358" s="31" customFormat="1" ht="16.5" customHeight="1" spans="1:2">
      <c r="A358" s="159" t="s">
        <v>400</v>
      </c>
      <c r="B358" s="72">
        <v>4368</v>
      </c>
    </row>
    <row r="359" s="31" customFormat="1" ht="16.5" customHeight="1" spans="1:2">
      <c r="A359" s="158" t="s">
        <v>401</v>
      </c>
      <c r="B359" s="72">
        <v>2926</v>
      </c>
    </row>
    <row r="360" ht="16.5" customHeight="1" spans="1:2">
      <c r="A360" s="158" t="s">
        <v>402</v>
      </c>
      <c r="B360" s="72">
        <v>1428</v>
      </c>
    </row>
    <row r="361" ht="16.5" customHeight="1" spans="1:2">
      <c r="A361" s="158" t="s">
        <v>403</v>
      </c>
      <c r="B361" s="72">
        <v>14</v>
      </c>
    </row>
    <row r="362" ht="16.5" customHeight="1" spans="1:2">
      <c r="A362" s="159" t="s">
        <v>404</v>
      </c>
      <c r="B362" s="72">
        <v>4374</v>
      </c>
    </row>
    <row r="363" ht="16.5" customHeight="1" spans="1:2">
      <c r="A363" s="158" t="s">
        <v>405</v>
      </c>
      <c r="B363" s="72">
        <v>4373</v>
      </c>
    </row>
    <row r="364" ht="16.5" customHeight="1" spans="1:2">
      <c r="A364" s="158" t="s">
        <v>406</v>
      </c>
      <c r="B364" s="72">
        <v>1</v>
      </c>
    </row>
    <row r="365" ht="16.5" customHeight="1" spans="1:2">
      <c r="A365" s="159" t="s">
        <v>407</v>
      </c>
      <c r="B365" s="72">
        <v>184</v>
      </c>
    </row>
    <row r="366" ht="16.5" customHeight="1" spans="1:2">
      <c r="A366" s="158" t="s">
        <v>408</v>
      </c>
      <c r="B366" s="72">
        <v>184</v>
      </c>
    </row>
    <row r="367" s="31" customFormat="1" ht="16.5" customHeight="1" spans="1:2">
      <c r="A367" s="159" t="s">
        <v>409</v>
      </c>
      <c r="B367" s="72">
        <v>1428</v>
      </c>
    </row>
    <row r="368" ht="16.5" customHeight="1" spans="1:2">
      <c r="A368" s="159" t="s">
        <v>410</v>
      </c>
      <c r="B368" s="72">
        <v>1223</v>
      </c>
    </row>
    <row r="369" s="31" customFormat="1" ht="16.5" customHeight="1" spans="1:2">
      <c r="A369" s="158" t="s">
        <v>128</v>
      </c>
      <c r="B369" s="72">
        <v>188</v>
      </c>
    </row>
    <row r="370" ht="16.5" customHeight="1" spans="1:2">
      <c r="A370" s="158" t="s">
        <v>411</v>
      </c>
      <c r="B370" s="72">
        <v>10</v>
      </c>
    </row>
    <row r="371" ht="16.5" customHeight="1" spans="1:2">
      <c r="A371" s="158" t="s">
        <v>412</v>
      </c>
      <c r="B371" s="72">
        <v>140</v>
      </c>
    </row>
    <row r="372" s="31" customFormat="1" ht="16.5" customHeight="1" spans="1:2">
      <c r="A372" s="158" t="s">
        <v>413</v>
      </c>
      <c r="B372" s="72">
        <v>633</v>
      </c>
    </row>
    <row r="373" ht="16.5" customHeight="1" spans="1:2">
      <c r="A373" s="158" t="s">
        <v>414</v>
      </c>
      <c r="B373" s="72">
        <v>252</v>
      </c>
    </row>
    <row r="374" s="31" customFormat="1" ht="16.5" customHeight="1" spans="1:2">
      <c r="A374" s="159" t="s">
        <v>415</v>
      </c>
      <c r="B374" s="72">
        <v>205</v>
      </c>
    </row>
    <row r="375" ht="16.5" customHeight="1" spans="1:2">
      <c r="A375" s="158" t="s">
        <v>416</v>
      </c>
      <c r="B375" s="72">
        <v>168</v>
      </c>
    </row>
    <row r="376" s="31" customFormat="1" ht="16.5" customHeight="1" spans="1:2">
      <c r="A376" s="158" t="s">
        <v>417</v>
      </c>
      <c r="B376" s="72">
        <v>37</v>
      </c>
    </row>
    <row r="377" s="31" customFormat="1" ht="16.5" customHeight="1" spans="1:2">
      <c r="A377" s="159" t="s">
        <v>418</v>
      </c>
      <c r="B377" s="72">
        <v>440</v>
      </c>
    </row>
    <row r="378" ht="16.5" customHeight="1" spans="1:2">
      <c r="A378" s="159" t="s">
        <v>419</v>
      </c>
      <c r="B378" s="72">
        <v>9</v>
      </c>
    </row>
    <row r="379" ht="16.5" customHeight="1" spans="1:2">
      <c r="A379" s="158" t="s">
        <v>420</v>
      </c>
      <c r="B379" s="72">
        <v>9</v>
      </c>
    </row>
    <row r="380" ht="16.5" customHeight="1" spans="1:2">
      <c r="A380" s="159" t="s">
        <v>421</v>
      </c>
      <c r="B380" s="72">
        <v>405</v>
      </c>
    </row>
    <row r="381" ht="16.5" customHeight="1" spans="1:2">
      <c r="A381" s="158" t="s">
        <v>128</v>
      </c>
      <c r="B381" s="72">
        <v>121</v>
      </c>
    </row>
    <row r="382" ht="16.5" customHeight="1" spans="1:2">
      <c r="A382" s="158" t="s">
        <v>422</v>
      </c>
      <c r="B382" s="72">
        <v>284</v>
      </c>
    </row>
    <row r="383" ht="16.5" customHeight="1" spans="1:2">
      <c r="A383" s="159" t="s">
        <v>423</v>
      </c>
      <c r="B383" s="72">
        <v>26</v>
      </c>
    </row>
    <row r="384" ht="16.5" customHeight="1" spans="1:2">
      <c r="A384" s="158" t="s">
        <v>424</v>
      </c>
      <c r="B384" s="72">
        <v>26</v>
      </c>
    </row>
    <row r="385" ht="16.5" customHeight="1" spans="1:2">
      <c r="A385" s="159" t="s">
        <v>425</v>
      </c>
      <c r="B385" s="72">
        <v>219</v>
      </c>
    </row>
    <row r="386" ht="16.5" customHeight="1" spans="1:2">
      <c r="A386" s="159" t="s">
        <v>426</v>
      </c>
      <c r="B386" s="72">
        <v>219</v>
      </c>
    </row>
    <row r="387" ht="16.5" customHeight="1" spans="1:2">
      <c r="A387" s="158" t="s">
        <v>128</v>
      </c>
      <c r="B387" s="72">
        <v>216</v>
      </c>
    </row>
    <row r="388" ht="16.5" customHeight="1" spans="1:2">
      <c r="A388" s="158" t="s">
        <v>136</v>
      </c>
      <c r="B388" s="72">
        <v>3</v>
      </c>
    </row>
    <row r="389" ht="16.5" customHeight="1" spans="1:2">
      <c r="A389" s="159" t="s">
        <v>427</v>
      </c>
      <c r="B389" s="72">
        <v>958</v>
      </c>
    </row>
    <row r="390" ht="16.5" customHeight="1" spans="1:2">
      <c r="A390" s="159" t="s">
        <v>428</v>
      </c>
      <c r="B390" s="72">
        <v>41</v>
      </c>
    </row>
    <row r="391" ht="16.5" customHeight="1" spans="1:2">
      <c r="A391" s="158" t="s">
        <v>128</v>
      </c>
      <c r="B391" s="72">
        <v>41</v>
      </c>
    </row>
    <row r="392" ht="16.5" customHeight="1" spans="1:2">
      <c r="A392" s="159" t="s">
        <v>429</v>
      </c>
      <c r="B392" s="72">
        <v>917</v>
      </c>
    </row>
    <row r="393" ht="16.5" customHeight="1" spans="1:2">
      <c r="A393" s="158" t="s">
        <v>430</v>
      </c>
      <c r="B393" s="72">
        <v>917</v>
      </c>
    </row>
    <row r="394" ht="16.5" customHeight="1" spans="1:2">
      <c r="A394" s="159" t="s">
        <v>431</v>
      </c>
      <c r="B394" s="72">
        <v>1507</v>
      </c>
    </row>
    <row r="395" s="31" customFormat="1" ht="16.5" customHeight="1" spans="1:2">
      <c r="A395" s="159" t="s">
        <v>432</v>
      </c>
      <c r="B395" s="72">
        <v>1428</v>
      </c>
    </row>
    <row r="396" ht="16.5" customHeight="1" spans="1:2">
      <c r="A396" s="158" t="s">
        <v>128</v>
      </c>
      <c r="B396" s="72">
        <v>247</v>
      </c>
    </row>
    <row r="397" ht="16.5" customHeight="1" spans="1:2">
      <c r="A397" s="158" t="s">
        <v>433</v>
      </c>
      <c r="B397" s="72">
        <v>93</v>
      </c>
    </row>
    <row r="398" ht="16.5" customHeight="1" spans="1:2">
      <c r="A398" s="158" t="s">
        <v>434</v>
      </c>
      <c r="B398" s="72">
        <v>109</v>
      </c>
    </row>
    <row r="399" ht="16.5" customHeight="1" spans="1:2">
      <c r="A399" s="158" t="s">
        <v>136</v>
      </c>
      <c r="B399" s="72">
        <v>979</v>
      </c>
    </row>
    <row r="400" ht="16.5" customHeight="1" spans="1:2">
      <c r="A400" s="159" t="s">
        <v>435</v>
      </c>
      <c r="B400" s="72">
        <v>79</v>
      </c>
    </row>
    <row r="401" ht="16.5" customHeight="1" spans="1:2">
      <c r="A401" s="158" t="s">
        <v>132</v>
      </c>
      <c r="B401" s="72">
        <v>23</v>
      </c>
    </row>
    <row r="402" ht="16.5" customHeight="1" spans="1:2">
      <c r="A402" s="158" t="s">
        <v>436</v>
      </c>
      <c r="B402" s="72">
        <v>56</v>
      </c>
    </row>
    <row r="403" ht="16.5" customHeight="1" spans="1:2">
      <c r="A403" s="159" t="s">
        <v>437</v>
      </c>
      <c r="B403" s="72">
        <v>8664</v>
      </c>
    </row>
    <row r="404" ht="16.5" customHeight="1" spans="1:2">
      <c r="A404" s="159" t="s">
        <v>438</v>
      </c>
      <c r="B404" s="72">
        <v>800</v>
      </c>
    </row>
    <row r="405" ht="16.5" customHeight="1" spans="1:2">
      <c r="A405" s="158" t="s">
        <v>439</v>
      </c>
      <c r="B405" s="72">
        <v>111</v>
      </c>
    </row>
    <row r="406" ht="16.5" customHeight="1" spans="1:2">
      <c r="A406" s="158" t="s">
        <v>440</v>
      </c>
      <c r="B406" s="72">
        <v>75</v>
      </c>
    </row>
    <row r="407" s="31" customFormat="1" ht="16.5" customHeight="1" spans="1:2">
      <c r="A407" s="158" t="s">
        <v>441</v>
      </c>
      <c r="B407" s="72">
        <v>542</v>
      </c>
    </row>
    <row r="408" ht="16.5" customHeight="1" spans="1:2">
      <c r="A408" s="158" t="s">
        <v>442</v>
      </c>
      <c r="B408" s="72">
        <v>72</v>
      </c>
    </row>
    <row r="409" ht="16.5" customHeight="1" spans="1:2">
      <c r="A409" s="159" t="s">
        <v>443</v>
      </c>
      <c r="B409" s="72">
        <v>7864</v>
      </c>
    </row>
    <row r="410" ht="16.5" customHeight="1" spans="1:2">
      <c r="A410" s="158" t="s">
        <v>444</v>
      </c>
      <c r="B410" s="72">
        <v>7864</v>
      </c>
    </row>
    <row r="411" ht="16.5" customHeight="1" spans="1:2">
      <c r="A411" s="159" t="s">
        <v>445</v>
      </c>
      <c r="B411" s="72">
        <v>363</v>
      </c>
    </row>
    <row r="412" ht="16.5" customHeight="1" spans="1:2">
      <c r="A412" s="159" t="s">
        <v>446</v>
      </c>
      <c r="B412" s="72">
        <v>207</v>
      </c>
    </row>
    <row r="413" ht="16.5" customHeight="1" spans="1:2">
      <c r="A413" s="158" t="s">
        <v>447</v>
      </c>
      <c r="B413" s="72">
        <v>3</v>
      </c>
    </row>
    <row r="414" s="31" customFormat="1" ht="16.5" customHeight="1" spans="1:2">
      <c r="A414" s="158" t="s">
        <v>136</v>
      </c>
      <c r="B414" s="72">
        <v>104</v>
      </c>
    </row>
    <row r="415" ht="16.5" customHeight="1" spans="1:2">
      <c r="A415" s="158" t="s">
        <v>448</v>
      </c>
      <c r="B415" s="72">
        <v>100</v>
      </c>
    </row>
    <row r="416" ht="16.5" customHeight="1" spans="1:2">
      <c r="A416" s="159" t="s">
        <v>449</v>
      </c>
      <c r="B416" s="72">
        <v>156</v>
      </c>
    </row>
    <row r="417" spans="1:2">
      <c r="A417" s="158" t="s">
        <v>450</v>
      </c>
      <c r="B417" s="72">
        <v>133</v>
      </c>
    </row>
    <row r="418" spans="1:2">
      <c r="A418" s="158" t="s">
        <v>451</v>
      </c>
      <c r="B418" s="72">
        <v>23</v>
      </c>
    </row>
    <row r="419" spans="1:2">
      <c r="A419" s="159" t="s">
        <v>452</v>
      </c>
      <c r="B419" s="72">
        <v>2202</v>
      </c>
    </row>
    <row r="420" spans="1:2">
      <c r="A420" s="159" t="s">
        <v>453</v>
      </c>
      <c r="B420" s="72">
        <v>859</v>
      </c>
    </row>
    <row r="421" spans="1:2">
      <c r="A421" s="158" t="s">
        <v>128</v>
      </c>
      <c r="B421" s="72">
        <v>594</v>
      </c>
    </row>
    <row r="422" spans="1:2">
      <c r="A422" s="158" t="s">
        <v>132</v>
      </c>
      <c r="B422" s="72">
        <v>22</v>
      </c>
    </row>
    <row r="423" spans="1:2">
      <c r="A423" s="158" t="s">
        <v>454</v>
      </c>
      <c r="B423" s="72">
        <v>18</v>
      </c>
    </row>
    <row r="424" spans="1:2">
      <c r="A424" s="158" t="s">
        <v>455</v>
      </c>
      <c r="B424" s="72">
        <v>132</v>
      </c>
    </row>
    <row r="425" spans="1:2">
      <c r="A425" s="158" t="s">
        <v>136</v>
      </c>
      <c r="B425" s="72">
        <v>93</v>
      </c>
    </row>
    <row r="426" spans="1:2">
      <c r="A426" s="159" t="s">
        <v>456</v>
      </c>
      <c r="B426" s="72">
        <v>1228</v>
      </c>
    </row>
    <row r="427" spans="1:2">
      <c r="A427" s="158" t="s">
        <v>457</v>
      </c>
      <c r="B427" s="72">
        <v>1228</v>
      </c>
    </row>
    <row r="428" spans="1:2">
      <c r="A428" s="159" t="s">
        <v>458</v>
      </c>
      <c r="B428" s="72">
        <v>40</v>
      </c>
    </row>
    <row r="429" spans="1:2">
      <c r="A429" s="158" t="s">
        <v>459</v>
      </c>
      <c r="B429" s="72">
        <v>40</v>
      </c>
    </row>
    <row r="430" spans="1:2">
      <c r="A430" s="159" t="s">
        <v>460</v>
      </c>
      <c r="B430" s="72">
        <v>75</v>
      </c>
    </row>
    <row r="431" spans="1:2">
      <c r="A431" s="158" t="s">
        <v>461</v>
      </c>
      <c r="B431" s="72">
        <v>75</v>
      </c>
    </row>
    <row r="432" spans="1:2">
      <c r="A432" s="159" t="s">
        <v>462</v>
      </c>
      <c r="B432" s="72">
        <v>930</v>
      </c>
    </row>
    <row r="433" spans="1:2">
      <c r="A433" s="159" t="s">
        <v>463</v>
      </c>
      <c r="B433" s="72">
        <v>930</v>
      </c>
    </row>
    <row r="434" spans="1:2">
      <c r="A434" s="158" t="s">
        <v>464</v>
      </c>
      <c r="B434" s="72">
        <v>930</v>
      </c>
    </row>
    <row r="435" spans="1:2">
      <c r="A435" s="159" t="s">
        <v>465</v>
      </c>
      <c r="B435" s="72">
        <v>6171</v>
      </c>
    </row>
    <row r="436" spans="1:2">
      <c r="A436" s="159" t="s">
        <v>466</v>
      </c>
      <c r="B436" s="72">
        <v>6171</v>
      </c>
    </row>
    <row r="437" spans="1:2">
      <c r="A437" s="158" t="s">
        <v>467</v>
      </c>
      <c r="B437" s="72">
        <v>6171</v>
      </c>
    </row>
    <row r="438" spans="1:2">
      <c r="A438" s="159" t="s">
        <v>468</v>
      </c>
      <c r="B438" s="72">
        <v>11</v>
      </c>
    </row>
    <row r="439" spans="1:2">
      <c r="A439" s="168" t="s">
        <v>469</v>
      </c>
      <c r="B439" s="72">
        <v>11</v>
      </c>
    </row>
    <row r="440" spans="1:2">
      <c r="A440" s="169" t="s">
        <v>470</v>
      </c>
      <c r="B440" s="72">
        <v>11</v>
      </c>
    </row>
    <row r="441" spans="1:2">
      <c r="A441" s="170" t="s">
        <v>471</v>
      </c>
      <c r="B441" s="171">
        <v>362475</v>
      </c>
    </row>
  </sheetData>
  <mergeCells count="1">
    <mergeCell ref="A1:B1"/>
  </mergeCells>
  <dataValidations count="1">
    <dataValidation type="decimal" operator="between" allowBlank="1" showInputMessage="1" showErrorMessage="1" sqref="B4:B440">
      <formula1>-99999999999999</formula1>
      <formula2>99999999999999</formula2>
    </dataValidation>
  </dataValidations>
  <pageMargins left="0.747916666666667" right="0.747916666666667" top="0.984027777777778" bottom="0.984027777777778" header="0.511805555555556" footer="0.511805555555556"/>
  <pageSetup paperSize="9" firstPageNumber="29" orientation="landscape" useFirstPageNumber="1" horizontalDpi="600" verticalDpi="600"/>
  <headerFooter>
    <oddFooter>&amp;C&amp;P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6">
    <tabColor rgb="FF00B0F0"/>
  </sheetPr>
  <dimension ref="A1:C73"/>
  <sheetViews>
    <sheetView showZeros="0" zoomScaleSheetLayoutView="60" workbookViewId="0">
      <selection activeCell="A1" sqref="A1:C1"/>
    </sheetView>
  </sheetViews>
  <sheetFormatPr defaultColWidth="9" defaultRowHeight="13.5" outlineLevelCol="2"/>
  <cols>
    <col min="1" max="1" width="18" style="7" customWidth="1"/>
    <col min="2" max="2" width="34" style="7" customWidth="1"/>
    <col min="3" max="3" width="21" style="7" customWidth="1"/>
    <col min="4" max="16384" width="9" style="7"/>
  </cols>
  <sheetData>
    <row r="1" ht="22.5" spans="1:3">
      <c r="A1" s="153" t="s">
        <v>484</v>
      </c>
      <c r="B1" s="153"/>
      <c r="C1" s="153"/>
    </row>
    <row r="2" spans="1:3">
      <c r="A2" s="154"/>
      <c r="B2" s="154"/>
      <c r="C2" s="155" t="s">
        <v>27</v>
      </c>
    </row>
    <row r="3" customHeight="1" spans="1:3">
      <c r="A3" s="156" t="s">
        <v>485</v>
      </c>
      <c r="B3" s="156" t="s">
        <v>486</v>
      </c>
      <c r="C3" s="156" t="s">
        <v>487</v>
      </c>
    </row>
    <row r="4" spans="1:3">
      <c r="A4" s="157"/>
      <c r="B4" s="157"/>
      <c r="C4" s="156"/>
    </row>
    <row r="5" spans="1:3">
      <c r="A5" s="158"/>
      <c r="B5" s="71" t="s">
        <v>471</v>
      </c>
      <c r="C5" s="72">
        <v>164885</v>
      </c>
    </row>
    <row r="6" spans="1:3">
      <c r="A6" s="158">
        <v>501</v>
      </c>
      <c r="B6" s="159" t="s">
        <v>488</v>
      </c>
      <c r="C6" s="72">
        <v>37608</v>
      </c>
    </row>
    <row r="7" spans="1:3">
      <c r="A7" s="158">
        <v>50101</v>
      </c>
      <c r="B7" s="158" t="s">
        <v>489</v>
      </c>
      <c r="C7" s="72">
        <v>23307</v>
      </c>
    </row>
    <row r="8" spans="1:3">
      <c r="A8" s="158">
        <v>50102</v>
      </c>
      <c r="B8" s="158" t="s">
        <v>490</v>
      </c>
      <c r="C8" s="72">
        <v>7803</v>
      </c>
    </row>
    <row r="9" spans="1:3">
      <c r="A9" s="158">
        <v>50103</v>
      </c>
      <c r="B9" s="158" t="s">
        <v>491</v>
      </c>
      <c r="C9" s="72">
        <v>2171</v>
      </c>
    </row>
    <row r="10" spans="1:3">
      <c r="A10" s="158">
        <v>50199</v>
      </c>
      <c r="B10" s="158" t="s">
        <v>492</v>
      </c>
      <c r="C10" s="72">
        <v>4327</v>
      </c>
    </row>
    <row r="11" spans="1:3">
      <c r="A11" s="158">
        <v>502</v>
      </c>
      <c r="B11" s="159" t="s">
        <v>493</v>
      </c>
      <c r="C11" s="72">
        <v>4197</v>
      </c>
    </row>
    <row r="12" spans="1:3">
      <c r="A12" s="158">
        <v>50201</v>
      </c>
      <c r="B12" s="158" t="s">
        <v>494</v>
      </c>
      <c r="C12" s="72">
        <v>3298</v>
      </c>
    </row>
    <row r="13" spans="1:3">
      <c r="A13" s="158">
        <v>50202</v>
      </c>
      <c r="B13" s="158" t="s">
        <v>495</v>
      </c>
      <c r="C13" s="72">
        <v>8</v>
      </c>
    </row>
    <row r="14" spans="1:3">
      <c r="A14" s="158">
        <v>50203</v>
      </c>
      <c r="B14" s="158" t="s">
        <v>496</v>
      </c>
      <c r="C14" s="72">
        <v>9</v>
      </c>
    </row>
    <row r="15" spans="1:3">
      <c r="A15" s="158">
        <v>50204</v>
      </c>
      <c r="B15" s="158" t="s">
        <v>497</v>
      </c>
      <c r="C15" s="72"/>
    </row>
    <row r="16" spans="1:3">
      <c r="A16" s="158">
        <v>50205</v>
      </c>
      <c r="B16" s="158" t="s">
        <v>498</v>
      </c>
      <c r="C16" s="72">
        <v>33</v>
      </c>
    </row>
    <row r="17" spans="1:3">
      <c r="A17" s="158">
        <v>50206</v>
      </c>
      <c r="B17" s="158" t="s">
        <v>499</v>
      </c>
      <c r="C17" s="72">
        <v>7</v>
      </c>
    </row>
    <row r="18" spans="1:3">
      <c r="A18" s="158">
        <v>50207</v>
      </c>
      <c r="B18" s="158" t="s">
        <v>500</v>
      </c>
      <c r="C18" s="72"/>
    </row>
    <row r="19" spans="1:3">
      <c r="A19" s="158">
        <v>50208</v>
      </c>
      <c r="B19" s="158" t="s">
        <v>501</v>
      </c>
      <c r="C19" s="72">
        <v>145</v>
      </c>
    </row>
    <row r="20" spans="1:3">
      <c r="A20" s="158">
        <v>50209</v>
      </c>
      <c r="B20" s="158" t="s">
        <v>502</v>
      </c>
      <c r="C20" s="72">
        <v>77</v>
      </c>
    </row>
    <row r="21" spans="1:3">
      <c r="A21" s="158">
        <v>50299</v>
      </c>
      <c r="B21" s="158" t="s">
        <v>503</v>
      </c>
      <c r="C21" s="72">
        <v>620</v>
      </c>
    </row>
    <row r="22" spans="1:3">
      <c r="A22" s="158">
        <v>503</v>
      </c>
      <c r="B22" s="159" t="s">
        <v>504</v>
      </c>
      <c r="C22" s="72">
        <v>5</v>
      </c>
    </row>
    <row r="23" spans="1:3">
      <c r="A23" s="158">
        <v>50301</v>
      </c>
      <c r="B23" s="158" t="s">
        <v>505</v>
      </c>
      <c r="C23" s="72"/>
    </row>
    <row r="24" spans="1:3">
      <c r="A24" s="158">
        <v>50302</v>
      </c>
      <c r="B24" s="158" t="s">
        <v>506</v>
      </c>
      <c r="C24" s="72"/>
    </row>
    <row r="25" spans="1:3">
      <c r="A25" s="158">
        <v>50303</v>
      </c>
      <c r="B25" s="158" t="s">
        <v>507</v>
      </c>
      <c r="C25" s="72"/>
    </row>
    <row r="26" spans="1:3">
      <c r="A26" s="158">
        <v>50305</v>
      </c>
      <c r="B26" s="158" t="s">
        <v>508</v>
      </c>
      <c r="C26" s="72"/>
    </row>
    <row r="27" spans="1:3">
      <c r="A27" s="158">
        <v>50306</v>
      </c>
      <c r="B27" s="158" t="s">
        <v>509</v>
      </c>
      <c r="C27" s="72">
        <v>5</v>
      </c>
    </row>
    <row r="28" spans="1:3">
      <c r="A28" s="158">
        <v>50307</v>
      </c>
      <c r="B28" s="158" t="s">
        <v>510</v>
      </c>
      <c r="C28" s="72"/>
    </row>
    <row r="29" spans="1:3">
      <c r="A29" s="158">
        <v>50399</v>
      </c>
      <c r="B29" s="158" t="s">
        <v>511</v>
      </c>
      <c r="C29" s="72"/>
    </row>
    <row r="30" spans="1:3">
      <c r="A30" s="158">
        <v>504</v>
      </c>
      <c r="B30" s="159" t="s">
        <v>512</v>
      </c>
      <c r="C30" s="72">
        <v>0</v>
      </c>
    </row>
    <row r="31" spans="1:3">
      <c r="A31" s="158">
        <v>50401</v>
      </c>
      <c r="B31" s="158" t="s">
        <v>505</v>
      </c>
      <c r="C31" s="72"/>
    </row>
    <row r="32" spans="1:3">
      <c r="A32" s="158">
        <v>50402</v>
      </c>
      <c r="B32" s="158" t="s">
        <v>506</v>
      </c>
      <c r="C32" s="72"/>
    </row>
    <row r="33" spans="1:3">
      <c r="A33" s="158">
        <v>50403</v>
      </c>
      <c r="B33" s="158" t="s">
        <v>507</v>
      </c>
      <c r="C33" s="72"/>
    </row>
    <row r="34" spans="1:3">
      <c r="A34" s="158">
        <v>50404</v>
      </c>
      <c r="B34" s="158" t="s">
        <v>509</v>
      </c>
      <c r="C34" s="72"/>
    </row>
    <row r="35" spans="1:3">
      <c r="A35" s="158">
        <v>50405</v>
      </c>
      <c r="B35" s="158" t="s">
        <v>510</v>
      </c>
      <c r="C35" s="72"/>
    </row>
    <row r="36" spans="1:3">
      <c r="A36" s="158">
        <v>50499</v>
      </c>
      <c r="B36" s="158" t="s">
        <v>511</v>
      </c>
      <c r="C36" s="72"/>
    </row>
    <row r="37" spans="1:3">
      <c r="A37" s="158">
        <v>505</v>
      </c>
      <c r="B37" s="159" t="s">
        <v>513</v>
      </c>
      <c r="C37" s="72">
        <v>108556</v>
      </c>
    </row>
    <row r="38" spans="1:3">
      <c r="A38" s="158">
        <v>50501</v>
      </c>
      <c r="B38" s="158" t="s">
        <v>514</v>
      </c>
      <c r="C38" s="72">
        <v>104443</v>
      </c>
    </row>
    <row r="39" spans="1:3">
      <c r="A39" s="158">
        <v>50502</v>
      </c>
      <c r="B39" s="158" t="s">
        <v>515</v>
      </c>
      <c r="C39" s="72">
        <v>4094</v>
      </c>
    </row>
    <row r="40" spans="1:3">
      <c r="A40" s="158">
        <v>50599</v>
      </c>
      <c r="B40" s="158" t="s">
        <v>516</v>
      </c>
      <c r="C40" s="72">
        <v>19</v>
      </c>
    </row>
    <row r="41" spans="1:3">
      <c r="A41" s="158">
        <v>506</v>
      </c>
      <c r="B41" s="159" t="s">
        <v>517</v>
      </c>
      <c r="C41" s="72">
        <v>0</v>
      </c>
    </row>
    <row r="42" spans="1:3">
      <c r="A42" s="158">
        <v>50601</v>
      </c>
      <c r="B42" s="158" t="s">
        <v>518</v>
      </c>
      <c r="C42" s="72"/>
    </row>
    <row r="43" spans="1:3">
      <c r="A43" s="158">
        <v>50602</v>
      </c>
      <c r="B43" s="158" t="s">
        <v>519</v>
      </c>
      <c r="C43" s="72"/>
    </row>
    <row r="44" spans="1:3">
      <c r="A44" s="158">
        <v>507</v>
      </c>
      <c r="B44" s="159" t="s">
        <v>520</v>
      </c>
      <c r="C44" s="72">
        <v>0</v>
      </c>
    </row>
    <row r="45" spans="1:3">
      <c r="A45" s="158">
        <v>50701</v>
      </c>
      <c r="B45" s="158" t="s">
        <v>521</v>
      </c>
      <c r="C45" s="72"/>
    </row>
    <row r="46" spans="1:3">
      <c r="A46" s="158">
        <v>50702</v>
      </c>
      <c r="B46" s="158" t="s">
        <v>522</v>
      </c>
      <c r="C46" s="72"/>
    </row>
    <row r="47" spans="1:3">
      <c r="A47" s="158">
        <v>50799</v>
      </c>
      <c r="B47" s="158" t="s">
        <v>523</v>
      </c>
      <c r="C47" s="72"/>
    </row>
    <row r="48" spans="1:3">
      <c r="A48" s="158">
        <v>508</v>
      </c>
      <c r="B48" s="159" t="s">
        <v>524</v>
      </c>
      <c r="C48" s="72">
        <v>0</v>
      </c>
    </row>
    <row r="49" spans="1:3">
      <c r="A49" s="158">
        <v>50803</v>
      </c>
      <c r="B49" s="158" t="s">
        <v>525</v>
      </c>
      <c r="C49" s="72"/>
    </row>
    <row r="50" spans="1:3">
      <c r="A50" s="158">
        <v>50804</v>
      </c>
      <c r="B50" s="158" t="s">
        <v>526</v>
      </c>
      <c r="C50" s="72"/>
    </row>
    <row r="51" spans="1:3">
      <c r="A51" s="158">
        <v>50805</v>
      </c>
      <c r="B51" s="158" t="s">
        <v>527</v>
      </c>
      <c r="C51" s="72"/>
    </row>
    <row r="52" spans="1:3">
      <c r="A52" s="158">
        <v>50899</v>
      </c>
      <c r="B52" s="158" t="s">
        <v>528</v>
      </c>
      <c r="C52" s="72"/>
    </row>
    <row r="53" spans="1:3">
      <c r="A53" s="158">
        <v>509</v>
      </c>
      <c r="B53" s="159" t="s">
        <v>529</v>
      </c>
      <c r="C53" s="72">
        <v>14519</v>
      </c>
    </row>
    <row r="54" spans="1:3">
      <c r="A54" s="158">
        <v>50901</v>
      </c>
      <c r="B54" s="158" t="s">
        <v>530</v>
      </c>
      <c r="C54" s="72">
        <v>7370</v>
      </c>
    </row>
    <row r="55" spans="1:3">
      <c r="A55" s="158">
        <v>50902</v>
      </c>
      <c r="B55" s="158" t="s">
        <v>531</v>
      </c>
      <c r="C55" s="72"/>
    </row>
    <row r="56" spans="1:3">
      <c r="A56" s="158">
        <v>50903</v>
      </c>
      <c r="B56" s="158" t="s">
        <v>532</v>
      </c>
      <c r="C56" s="72"/>
    </row>
    <row r="57" spans="1:3">
      <c r="A57" s="158">
        <v>50905</v>
      </c>
      <c r="B57" s="158" t="s">
        <v>533</v>
      </c>
      <c r="C57" s="72">
        <v>7147</v>
      </c>
    </row>
    <row r="58" spans="1:3">
      <c r="A58" s="158">
        <v>50999</v>
      </c>
      <c r="B58" s="158" t="s">
        <v>534</v>
      </c>
      <c r="C58" s="72">
        <v>2</v>
      </c>
    </row>
    <row r="59" spans="1:3">
      <c r="A59" s="158">
        <v>510</v>
      </c>
      <c r="B59" s="159" t="s">
        <v>535</v>
      </c>
      <c r="C59" s="72">
        <v>0</v>
      </c>
    </row>
    <row r="60" spans="1:3">
      <c r="A60" s="158">
        <v>51002</v>
      </c>
      <c r="B60" s="158" t="s">
        <v>536</v>
      </c>
      <c r="C60" s="72"/>
    </row>
    <row r="61" spans="1:3">
      <c r="A61" s="158">
        <v>51003</v>
      </c>
      <c r="B61" s="158" t="s">
        <v>537</v>
      </c>
      <c r="C61" s="72"/>
    </row>
    <row r="62" spans="1:3">
      <c r="A62" s="158">
        <v>51004</v>
      </c>
      <c r="B62" s="158" t="s">
        <v>538</v>
      </c>
      <c r="C62" s="72"/>
    </row>
    <row r="63" spans="1:3">
      <c r="A63" s="158">
        <v>511</v>
      </c>
      <c r="B63" s="159" t="s">
        <v>539</v>
      </c>
      <c r="C63" s="72">
        <v>0</v>
      </c>
    </row>
    <row r="64" spans="1:3">
      <c r="A64" s="158">
        <v>51101</v>
      </c>
      <c r="B64" s="158" t="s">
        <v>540</v>
      </c>
      <c r="C64" s="72"/>
    </row>
    <row r="65" s="31" customFormat="1" spans="1:3">
      <c r="A65" s="158">
        <v>51102</v>
      </c>
      <c r="B65" s="158" t="s">
        <v>541</v>
      </c>
      <c r="C65" s="72"/>
    </row>
    <row r="66" spans="1:3">
      <c r="A66" s="158">
        <v>51103</v>
      </c>
      <c r="B66" s="158" t="s">
        <v>542</v>
      </c>
      <c r="C66" s="72"/>
    </row>
    <row r="67" spans="1:3">
      <c r="A67" s="158">
        <v>51104</v>
      </c>
      <c r="B67" s="158" t="s">
        <v>543</v>
      </c>
      <c r="C67" s="72"/>
    </row>
    <row r="68" spans="1:3">
      <c r="A68" s="158">
        <v>599</v>
      </c>
      <c r="B68" s="159" t="s">
        <v>544</v>
      </c>
      <c r="C68" s="72">
        <v>0</v>
      </c>
    </row>
    <row r="69" spans="1:3">
      <c r="A69" s="158">
        <v>59907</v>
      </c>
      <c r="B69" s="158" t="s">
        <v>545</v>
      </c>
      <c r="C69" s="72"/>
    </row>
    <row r="70" spans="1:3">
      <c r="A70" s="158">
        <v>59908</v>
      </c>
      <c r="B70" s="158" t="s">
        <v>546</v>
      </c>
      <c r="C70" s="72"/>
    </row>
    <row r="71" spans="1:3">
      <c r="A71" s="158">
        <v>59909</v>
      </c>
      <c r="B71" s="158" t="s">
        <v>547</v>
      </c>
      <c r="C71" s="72"/>
    </row>
    <row r="72" spans="1:3">
      <c r="A72" s="158">
        <v>59910</v>
      </c>
      <c r="B72" s="158" t="s">
        <v>548</v>
      </c>
      <c r="C72" s="72"/>
    </row>
    <row r="73" spans="1:3">
      <c r="A73" s="158">
        <v>59999</v>
      </c>
      <c r="B73" s="158" t="s">
        <v>549</v>
      </c>
      <c r="C73" s="72"/>
    </row>
  </sheetData>
  <mergeCells count="4">
    <mergeCell ref="A1:C1"/>
    <mergeCell ref="A3:A4"/>
    <mergeCell ref="B3:B4"/>
    <mergeCell ref="C3:C4"/>
  </mergeCells>
  <dataValidations count="1">
    <dataValidation type="decimal" operator="between" allowBlank="1" showInputMessage="1" showErrorMessage="1" sqref="C5:C73">
      <formula1>-99999999999999</formula1>
      <formula2>99999999999999</formula2>
    </dataValidation>
  </dataValidations>
  <pageMargins left="0.699305555555556" right="0.699305555555556" top="0.75" bottom="0.75" header="0.3" footer="0.3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9">
    <tabColor rgb="FF00B0F0"/>
  </sheetPr>
  <dimension ref="A1:F19"/>
  <sheetViews>
    <sheetView workbookViewId="0">
      <selection activeCell="C26" sqref="C26"/>
    </sheetView>
  </sheetViews>
  <sheetFormatPr defaultColWidth="9" defaultRowHeight="13.5" outlineLevelCol="5"/>
  <cols>
    <col min="1" max="1" width="37.875" style="7" customWidth="1"/>
    <col min="2" max="2" width="21.5" style="7" customWidth="1"/>
    <col min="3" max="3" width="42" style="7" customWidth="1"/>
    <col min="4" max="4" width="20.125" style="7" customWidth="1"/>
    <col min="5" max="16384" width="9" style="7"/>
  </cols>
  <sheetData>
    <row r="1" ht="32" customHeight="1" spans="1:6">
      <c r="A1" s="80" t="s">
        <v>550</v>
      </c>
      <c r="B1" s="80"/>
      <c r="C1" s="80"/>
      <c r="D1" s="80"/>
      <c r="F1" s="148"/>
    </row>
    <row r="2" ht="22" customHeight="1" spans="1:6">
      <c r="D2" s="149" t="s">
        <v>27</v>
      </c>
    </row>
    <row r="3" ht="30" customHeight="1" spans="1:6">
      <c r="A3" s="150" t="s">
        <v>551</v>
      </c>
      <c r="B3" s="150" t="s">
        <v>487</v>
      </c>
      <c r="C3" s="150" t="s">
        <v>551</v>
      </c>
      <c r="D3" s="150" t="s">
        <v>487</v>
      </c>
    </row>
    <row r="4" ht="25" customHeight="1" spans="1:6">
      <c r="A4" s="146" t="s">
        <v>552</v>
      </c>
      <c r="B4" s="151">
        <v>270151</v>
      </c>
      <c r="C4" s="146" t="s">
        <v>553</v>
      </c>
      <c r="D4" s="151"/>
    </row>
    <row r="5" ht="25" customHeight="1" spans="1:6">
      <c r="A5" s="146" t="s">
        <v>554</v>
      </c>
      <c r="B5" s="151">
        <v>10482</v>
      </c>
      <c r="C5" s="146" t="s">
        <v>555</v>
      </c>
      <c r="D5" s="151"/>
    </row>
    <row r="6" ht="25" customHeight="1" spans="1:6">
      <c r="A6" s="146" t="s">
        <v>556</v>
      </c>
      <c r="B6" s="151">
        <v>246017</v>
      </c>
      <c r="C6" s="146" t="s">
        <v>557</v>
      </c>
      <c r="D6" s="151"/>
    </row>
    <row r="7" ht="25" customHeight="1" spans="1:6">
      <c r="A7" s="146" t="s">
        <v>558</v>
      </c>
      <c r="B7" s="151">
        <v>13652</v>
      </c>
      <c r="C7" s="146" t="s">
        <v>559</v>
      </c>
      <c r="D7" s="151"/>
    </row>
    <row r="8" ht="25" customHeight="1" spans="1:6">
      <c r="A8" s="146" t="s">
        <v>560</v>
      </c>
      <c r="B8" s="151"/>
      <c r="C8" s="146" t="s">
        <v>36</v>
      </c>
      <c r="D8" s="151">
        <v>26015</v>
      </c>
    </row>
    <row r="9" ht="25" customHeight="1" spans="1:6">
      <c r="A9" s="146" t="s">
        <v>561</v>
      </c>
      <c r="B9" s="151"/>
      <c r="C9" s="146" t="s">
        <v>562</v>
      </c>
      <c r="D9" s="151">
        <v>364</v>
      </c>
    </row>
    <row r="10" ht="25" customHeight="1" spans="1:6">
      <c r="A10" s="146" t="s">
        <v>563</v>
      </c>
      <c r="B10" s="151"/>
      <c r="C10" s="146" t="s">
        <v>564</v>
      </c>
      <c r="D10" s="151">
        <v>25651</v>
      </c>
    </row>
    <row r="11" ht="25" customHeight="1" spans="1:6">
      <c r="A11" s="146" t="s">
        <v>565</v>
      </c>
      <c r="B11" s="151">
        <v>45094</v>
      </c>
      <c r="C11" s="146" t="s">
        <v>566</v>
      </c>
      <c r="D11" s="151">
        <v>14204</v>
      </c>
    </row>
    <row r="12" ht="25" customHeight="1" spans="1:6">
      <c r="A12" s="146" t="s">
        <v>567</v>
      </c>
      <c r="B12" s="151">
        <v>1215</v>
      </c>
      <c r="C12" s="146" t="s">
        <v>67</v>
      </c>
      <c r="D12" s="151">
        <v>17</v>
      </c>
    </row>
    <row r="13" ht="25" customHeight="1" spans="1:6">
      <c r="A13" s="146" t="s">
        <v>568</v>
      </c>
      <c r="B13" s="151"/>
      <c r="C13" s="7" t="s">
        <v>569</v>
      </c>
      <c r="D13" s="151"/>
    </row>
    <row r="14" ht="25" customHeight="1" spans="1:6">
      <c r="A14" s="146" t="s">
        <v>570</v>
      </c>
      <c r="B14" s="151"/>
      <c r="C14" s="146" t="s">
        <v>71</v>
      </c>
      <c r="D14" s="151">
        <v>13658</v>
      </c>
    </row>
    <row r="15" ht="25" customHeight="1" spans="1:6">
      <c r="A15" s="146" t="s">
        <v>571</v>
      </c>
      <c r="B15" s="151"/>
      <c r="C15" s="146" t="s">
        <v>572</v>
      </c>
      <c r="D15" s="151">
        <v>27019</v>
      </c>
    </row>
    <row r="16" ht="25" customHeight="1" spans="1:6">
      <c r="A16" s="146" t="s">
        <v>573</v>
      </c>
      <c r="B16" s="151">
        <v>12087</v>
      </c>
      <c r="C16" s="146" t="s">
        <v>574</v>
      </c>
      <c r="D16" s="151">
        <v>27019</v>
      </c>
    </row>
    <row r="17" ht="25" customHeight="1" spans="1:4">
      <c r="A17" s="146"/>
      <c r="B17" s="151"/>
      <c r="C17" s="146" t="s">
        <v>575</v>
      </c>
      <c r="D17" s="151"/>
    </row>
    <row r="18" ht="25" customHeight="1" spans="1:4">
      <c r="A18" s="146" t="s">
        <v>576</v>
      </c>
      <c r="B18" s="151">
        <v>35399</v>
      </c>
      <c r="C18" s="146" t="s">
        <v>577</v>
      </c>
      <c r="D18" s="151"/>
    </row>
    <row r="19" ht="25" customHeight="1" spans="1:4">
      <c r="A19" s="150" t="s">
        <v>115</v>
      </c>
      <c r="B19" s="152">
        <f>B4+B8+B11+B12+B16+B18</f>
        <v>363946</v>
      </c>
      <c r="C19" s="150" t="s">
        <v>472</v>
      </c>
      <c r="D19" s="152">
        <f>D4+D8+D11+D12+D13+D14+D15+D18</f>
        <v>80913</v>
      </c>
    </row>
  </sheetData>
  <mergeCells count="1">
    <mergeCell ref="A1:D1"/>
  </mergeCells>
  <pageMargins left="0.75" right="0.75" top="1" bottom="1" header="0.5" footer="0.5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8">
    <tabColor rgb="FF00B0F0"/>
  </sheetPr>
  <dimension ref="A1:D33"/>
  <sheetViews>
    <sheetView zoomScaleSheetLayoutView="60" workbookViewId="0">
      <selection activeCell="F5" sqref="F5"/>
    </sheetView>
  </sheetViews>
  <sheetFormatPr defaultColWidth="9" defaultRowHeight="13.5" outlineLevelCol="3"/>
  <cols>
    <col min="1" max="1" width="32.75" style="7" customWidth="1"/>
    <col min="2" max="3" width="11.625" style="7" customWidth="1"/>
    <col min="4" max="4" width="29.875" style="7" customWidth="1"/>
    <col min="5" max="16384" width="9" style="7"/>
  </cols>
  <sheetData>
    <row r="1" ht="51" customHeight="1" spans="1:4">
      <c r="A1" s="135" t="s">
        <v>578</v>
      </c>
      <c r="B1" s="135"/>
      <c r="C1" s="135"/>
      <c r="D1" s="135"/>
    </row>
    <row r="2" spans="1:4">
      <c r="A2" s="136"/>
      <c r="B2" s="136"/>
      <c r="C2" s="137"/>
      <c r="D2" s="137" t="s">
        <v>27</v>
      </c>
    </row>
    <row r="3" ht="24" customHeight="1" spans="1:4">
      <c r="A3" s="138" t="s">
        <v>551</v>
      </c>
      <c r="B3" s="138" t="s">
        <v>579</v>
      </c>
      <c r="C3" s="138" t="s">
        <v>83</v>
      </c>
      <c r="D3" s="138" t="s">
        <v>580</v>
      </c>
    </row>
    <row r="4" s="31" customFormat="1" ht="24" customHeight="1" spans="1:4">
      <c r="A4" s="139" t="s">
        <v>581</v>
      </c>
      <c r="B4" s="140">
        <f>B5+B9+B24+B25+B26+B27+B28+B29+B30</f>
        <v>148433</v>
      </c>
      <c r="C4" s="140">
        <f>C5+C9+C24+C25+C26+C27+C28+C29+C30</f>
        <v>80913</v>
      </c>
      <c r="D4" s="141">
        <f>100*(C4-B4)/B4</f>
        <v>-45.4885369156454</v>
      </c>
    </row>
    <row r="5" s="31" customFormat="1" ht="24" customHeight="1" spans="1:4">
      <c r="A5" s="142" t="s">
        <v>582</v>
      </c>
      <c r="B5" s="140">
        <f>SUM(B6:B8)</f>
        <v>43530</v>
      </c>
      <c r="C5" s="140">
        <f>SUM(C6:C8)</f>
        <v>26015</v>
      </c>
      <c r="D5" s="141">
        <f>100*(C5-B5)/B5</f>
        <v>-40.2366184240754</v>
      </c>
    </row>
    <row r="6" ht="24" customHeight="1" spans="1:4">
      <c r="A6" s="143" t="s">
        <v>583</v>
      </c>
      <c r="B6" s="144">
        <v>360</v>
      </c>
      <c r="C6" s="144">
        <v>364</v>
      </c>
      <c r="D6" s="145">
        <f>100*(C6-B6)/B6</f>
        <v>1.11111111111111</v>
      </c>
    </row>
    <row r="7" ht="24" customHeight="1" spans="1:4">
      <c r="A7" s="143" t="s">
        <v>584</v>
      </c>
      <c r="B7" s="146"/>
      <c r="D7" s="145"/>
    </row>
    <row r="8" ht="24" customHeight="1" spans="1:4">
      <c r="A8" s="143" t="s">
        <v>585</v>
      </c>
      <c r="B8" s="144">
        <v>43170</v>
      </c>
      <c r="C8" s="144">
        <v>25651</v>
      </c>
      <c r="D8" s="141">
        <f>100*(C8-B8)/B8</f>
        <v>-40.5814222839935</v>
      </c>
    </row>
    <row r="9" s="31" customFormat="1" ht="24" customHeight="1" spans="1:4">
      <c r="A9" s="142" t="s">
        <v>474</v>
      </c>
      <c r="B9" s="140"/>
      <c r="C9" s="140"/>
      <c r="D9" s="141"/>
    </row>
    <row r="10" ht="24" customHeight="1" spans="1:4">
      <c r="A10" s="143" t="s">
        <v>586</v>
      </c>
      <c r="B10" s="144"/>
      <c r="C10" s="144"/>
      <c r="D10" s="141"/>
    </row>
    <row r="11" ht="24" customHeight="1" spans="1:4">
      <c r="A11" s="143" t="s">
        <v>587</v>
      </c>
      <c r="B11" s="144"/>
      <c r="C11" s="144"/>
      <c r="D11" s="141"/>
    </row>
    <row r="12" ht="24" customHeight="1" spans="1:4">
      <c r="A12" s="143" t="s">
        <v>588</v>
      </c>
      <c r="B12" s="144"/>
      <c r="C12" s="144"/>
      <c r="D12" s="141"/>
    </row>
    <row r="13" ht="24" customHeight="1" spans="1:4">
      <c r="A13" s="143" t="s">
        <v>589</v>
      </c>
      <c r="B13" s="144"/>
      <c r="C13" s="144"/>
      <c r="D13" s="141"/>
    </row>
    <row r="14" ht="24" customHeight="1" spans="1:4">
      <c r="A14" s="143" t="s">
        <v>590</v>
      </c>
      <c r="B14" s="144"/>
      <c r="C14" s="144"/>
      <c r="D14" s="141"/>
    </row>
    <row r="15" ht="24" customHeight="1" spans="1:4">
      <c r="A15" s="143" t="s">
        <v>591</v>
      </c>
      <c r="B15" s="144"/>
      <c r="C15" s="144"/>
      <c r="D15" s="141"/>
    </row>
    <row r="16" ht="24" customHeight="1" spans="1:4">
      <c r="A16" s="143" t="s">
        <v>592</v>
      </c>
      <c r="B16" s="144"/>
      <c r="C16" s="144"/>
      <c r="D16" s="141"/>
    </row>
    <row r="17" ht="24" customHeight="1" spans="1:4">
      <c r="A17" s="143" t="s">
        <v>593</v>
      </c>
      <c r="B17" s="144"/>
      <c r="C17" s="144"/>
      <c r="D17" s="141"/>
    </row>
    <row r="18" ht="24" customHeight="1" spans="1:4">
      <c r="A18" s="143" t="s">
        <v>594</v>
      </c>
      <c r="B18" s="144"/>
      <c r="C18" s="144"/>
      <c r="D18" s="141"/>
    </row>
    <row r="19" ht="24" customHeight="1" spans="1:4">
      <c r="A19" s="143" t="s">
        <v>595</v>
      </c>
      <c r="B19" s="144"/>
      <c r="C19" s="144"/>
      <c r="D19" s="141"/>
    </row>
    <row r="20" ht="24" customHeight="1" spans="1:4">
      <c r="A20" s="143" t="s">
        <v>596</v>
      </c>
      <c r="B20" s="144"/>
      <c r="C20" s="144"/>
      <c r="D20" s="141"/>
    </row>
    <row r="21" ht="24" customHeight="1" spans="1:4">
      <c r="A21" s="143" t="s">
        <v>597</v>
      </c>
      <c r="B21" s="144"/>
      <c r="C21" s="144"/>
      <c r="D21" s="141"/>
    </row>
    <row r="22" ht="24" customHeight="1" spans="1:4">
      <c r="A22" s="143" t="s">
        <v>587</v>
      </c>
      <c r="B22" s="144"/>
      <c r="C22" s="144"/>
      <c r="D22" s="141"/>
    </row>
    <row r="23" ht="24" customHeight="1" spans="1:4">
      <c r="A23" s="143" t="s">
        <v>598</v>
      </c>
      <c r="B23" s="144"/>
      <c r="C23" s="144"/>
      <c r="D23" s="141"/>
    </row>
    <row r="24" s="31" customFormat="1" ht="24" customHeight="1" spans="1:4">
      <c r="A24" s="142" t="s">
        <v>599</v>
      </c>
      <c r="B24" s="140">
        <v>21043</v>
      </c>
      <c r="C24" s="140">
        <v>14204</v>
      </c>
      <c r="D24" s="141">
        <f t="shared" ref="D24:D27" si="0">100*(C24-B24)/B24</f>
        <v>-32.500118804353</v>
      </c>
    </row>
    <row r="25" s="31" customFormat="1" ht="24" customHeight="1" spans="1:4">
      <c r="A25" s="142" t="s">
        <v>476</v>
      </c>
      <c r="B25" s="140">
        <v>900</v>
      </c>
      <c r="C25" s="140">
        <v>17</v>
      </c>
      <c r="D25" s="141">
        <f t="shared" si="0"/>
        <v>-98.1111111111111</v>
      </c>
    </row>
    <row r="26" s="31" customFormat="1" ht="24" customHeight="1" spans="1:4">
      <c r="A26" s="142" t="s">
        <v>477</v>
      </c>
      <c r="B26" s="140">
        <v>-100</v>
      </c>
      <c r="C26" s="140"/>
      <c r="D26" s="141">
        <f t="shared" si="0"/>
        <v>-100</v>
      </c>
    </row>
    <row r="27" s="31" customFormat="1" ht="24" customHeight="1" spans="1:4">
      <c r="A27" s="142" t="s">
        <v>478</v>
      </c>
      <c r="B27" s="140">
        <v>35399</v>
      </c>
      <c r="C27" s="140">
        <v>13658</v>
      </c>
      <c r="D27" s="141">
        <f t="shared" si="0"/>
        <v>-61.4169891804853</v>
      </c>
    </row>
    <row r="28" s="31" customFormat="1" ht="24" customHeight="1" spans="1:4">
      <c r="A28" s="142" t="s">
        <v>479</v>
      </c>
      <c r="B28" s="140"/>
      <c r="C28" s="140"/>
      <c r="D28" s="141"/>
    </row>
    <row r="29" s="31" customFormat="1" ht="24" customHeight="1" spans="1:4">
      <c r="A29" s="142" t="s">
        <v>480</v>
      </c>
      <c r="B29" s="140">
        <v>2567</v>
      </c>
      <c r="C29" s="140"/>
      <c r="D29" s="141">
        <f>100*(C29-B29)/B29</f>
        <v>-100</v>
      </c>
    </row>
    <row r="30" s="31" customFormat="1" ht="24" customHeight="1" spans="1:4">
      <c r="A30" s="142" t="s">
        <v>600</v>
      </c>
      <c r="B30" s="140">
        <f>B31+B32</f>
        <v>45094</v>
      </c>
      <c r="C30" s="140">
        <v>27019</v>
      </c>
      <c r="D30" s="141">
        <f>100*(C30-B30)/B30</f>
        <v>-40.0829378631303</v>
      </c>
    </row>
    <row r="31" ht="24" customHeight="1" spans="1:4">
      <c r="A31" s="143" t="s">
        <v>601</v>
      </c>
      <c r="B31" s="144">
        <v>45094</v>
      </c>
      <c r="C31" s="140">
        <v>27019</v>
      </c>
      <c r="D31" s="141">
        <f>100*(C31-B31)/B31</f>
        <v>-40.0829378631303</v>
      </c>
    </row>
    <row r="32" ht="24" customHeight="1" spans="1:4">
      <c r="A32" s="143" t="s">
        <v>602</v>
      </c>
      <c r="B32" s="144"/>
      <c r="C32" s="144"/>
      <c r="D32" s="141"/>
    </row>
    <row r="33" spans="4:4">
      <c r="D33" s="147"/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0">
    <tabColor rgb="FF00B0F0"/>
  </sheetPr>
  <dimension ref="A1:D24"/>
  <sheetViews>
    <sheetView zoomScaleSheetLayoutView="60" workbookViewId="0">
      <selection activeCell="B20" sqref="B20"/>
    </sheetView>
  </sheetViews>
  <sheetFormatPr defaultColWidth="9" defaultRowHeight="13.5" outlineLevelCol="3"/>
  <cols>
    <col min="1" max="1" width="41.375" style="7" customWidth="1"/>
    <col min="2" max="2" width="58.25" style="123" customWidth="1"/>
    <col min="3" max="3" width="14.75" style="7" hidden="1" customWidth="1"/>
    <col min="4" max="4" width="14.875" style="7" hidden="1" customWidth="1"/>
    <col min="5" max="16384" width="9" style="7"/>
  </cols>
  <sheetData>
    <row r="1" ht="22.5" spans="1:4">
      <c r="A1" s="124" t="s">
        <v>603</v>
      </c>
      <c r="B1" s="124"/>
      <c r="C1" s="124"/>
      <c r="D1" s="124"/>
    </row>
    <row r="2" spans="1:4">
      <c r="A2" s="125"/>
      <c r="B2" s="126" t="s">
        <v>27</v>
      </c>
      <c r="D2" s="32" t="s">
        <v>27</v>
      </c>
    </row>
    <row r="3" ht="27" customHeight="1" spans="1:4">
      <c r="A3" s="127" t="s">
        <v>604</v>
      </c>
      <c r="B3" s="128" t="s">
        <v>83</v>
      </c>
      <c r="C3" s="127" t="s">
        <v>605</v>
      </c>
      <c r="D3" s="127" t="s">
        <v>606</v>
      </c>
    </row>
    <row r="4" ht="27" customHeight="1" spans="1:4">
      <c r="A4" s="127" t="s">
        <v>607</v>
      </c>
      <c r="B4" s="129">
        <f>SUM(B5:B24)</f>
        <v>13652</v>
      </c>
      <c r="C4" s="130" t="e">
        <f>B4/#REF!</f>
        <v>#REF!</v>
      </c>
      <c r="D4" s="130" t="e">
        <f>100*(B4-#REF!)/#REF!</f>
        <v>#REF!</v>
      </c>
    </row>
    <row r="5" ht="27" customHeight="1" spans="1:4">
      <c r="A5" s="131" t="s">
        <v>608</v>
      </c>
      <c r="B5" s="132">
        <v>2429</v>
      </c>
      <c r="C5" s="130" t="e">
        <f>B5/#REF!</f>
        <v>#REF!</v>
      </c>
      <c r="D5" s="130" t="e">
        <f>100*(B5-#REF!)/#REF!</f>
        <v>#REF!</v>
      </c>
    </row>
    <row r="6" ht="27" customHeight="1" spans="1:4">
      <c r="A6" s="131" t="s">
        <v>609</v>
      </c>
      <c r="B6" s="133"/>
      <c r="C6" s="130" t="e">
        <f>B6/#REF!</f>
        <v>#REF!</v>
      </c>
      <c r="D6" s="130"/>
    </row>
    <row r="7" ht="27" customHeight="1" spans="1:4">
      <c r="A7" s="131" t="s">
        <v>610</v>
      </c>
      <c r="B7" s="133"/>
      <c r="C7" s="130"/>
      <c r="D7" s="130"/>
    </row>
    <row r="8" ht="27" customHeight="1" spans="1:4">
      <c r="A8" s="131" t="s">
        <v>611</v>
      </c>
      <c r="B8" s="133"/>
      <c r="C8" s="130" t="e">
        <f>B8/#REF!</f>
        <v>#REF!</v>
      </c>
      <c r="D8" s="130" t="e">
        <f>100*(B8-#REF!)/#REF!</f>
        <v>#REF!</v>
      </c>
    </row>
    <row r="9" ht="27" customHeight="1" spans="1:4">
      <c r="A9" s="131" t="s">
        <v>612</v>
      </c>
      <c r="B9" s="133"/>
      <c r="C9" s="130"/>
      <c r="D9" s="130" t="e">
        <f>100*(B9-#REF!)/#REF!</f>
        <v>#REF!</v>
      </c>
    </row>
    <row r="10" ht="27" customHeight="1" spans="1:4">
      <c r="A10" s="131" t="s">
        <v>613</v>
      </c>
      <c r="B10" s="133"/>
      <c r="C10" s="130" t="e">
        <f>B10/#REF!</f>
        <v>#REF!</v>
      </c>
      <c r="D10" s="130" t="e">
        <f>100*(B10-#REF!)/#REF!</f>
        <v>#REF!</v>
      </c>
    </row>
    <row r="11" ht="27" customHeight="1" spans="1:4">
      <c r="A11" s="131" t="s">
        <v>614</v>
      </c>
      <c r="B11" s="132">
        <v>62</v>
      </c>
      <c r="C11" s="130" t="e">
        <f>B11/#REF!</f>
        <v>#REF!</v>
      </c>
      <c r="D11" s="130" t="e">
        <f>100*(B11-#REF!)/#REF!</f>
        <v>#REF!</v>
      </c>
    </row>
    <row r="12" ht="27" customHeight="1" spans="1:4">
      <c r="A12" s="131" t="s">
        <v>615</v>
      </c>
      <c r="B12" s="132">
        <v>492</v>
      </c>
      <c r="C12" s="130" t="e">
        <f>B12/#REF!</f>
        <v>#REF!</v>
      </c>
      <c r="D12" s="130" t="e">
        <f>100*(B12-#REF!)/#REF!</f>
        <v>#REF!</v>
      </c>
    </row>
    <row r="13" ht="27" customHeight="1" spans="1:4">
      <c r="A13" s="134" t="s">
        <v>616</v>
      </c>
      <c r="B13" s="132">
        <v>458</v>
      </c>
      <c r="C13" s="130" t="e">
        <f>B13/#REF!</f>
        <v>#REF!</v>
      </c>
      <c r="D13" s="130" t="e">
        <f>100*(B13-#REF!)/#REF!</f>
        <v>#REF!</v>
      </c>
    </row>
    <row r="14" ht="27" customHeight="1" spans="1:4">
      <c r="A14" s="131" t="s">
        <v>617</v>
      </c>
      <c r="B14" s="132">
        <v>301</v>
      </c>
      <c r="C14" s="130" t="e">
        <f>B14/#REF!</f>
        <v>#REF!</v>
      </c>
      <c r="D14" s="130" t="e">
        <f>100*(B14-#REF!)/#REF!</f>
        <v>#REF!</v>
      </c>
    </row>
    <row r="15" ht="27" customHeight="1" spans="1:4">
      <c r="A15" s="131" t="s">
        <v>618</v>
      </c>
      <c r="B15" s="132">
        <v>7631</v>
      </c>
      <c r="C15" s="130" t="e">
        <f>B15/#REF!</f>
        <v>#REF!</v>
      </c>
      <c r="D15" s="130" t="e">
        <f>100*(B15-#REF!)/#REF!</f>
        <v>#REF!</v>
      </c>
    </row>
    <row r="16" ht="27" customHeight="1" spans="1:4">
      <c r="A16" s="131" t="s">
        <v>619</v>
      </c>
      <c r="B16" s="132">
        <v>270</v>
      </c>
      <c r="C16" s="130" t="e">
        <f>B16/#REF!</f>
        <v>#REF!</v>
      </c>
      <c r="D16" s="130" t="e">
        <f>100*(B16-#REF!)/#REF!</f>
        <v>#REF!</v>
      </c>
    </row>
    <row r="17" ht="27" customHeight="1" spans="1:4">
      <c r="A17" s="131" t="s">
        <v>620</v>
      </c>
      <c r="B17" s="132">
        <v>9</v>
      </c>
      <c r="C17" s="130"/>
      <c r="D17" s="130" t="e">
        <f>100*(B17-#REF!)/#REF!</f>
        <v>#REF!</v>
      </c>
    </row>
    <row r="18" ht="27" customHeight="1" spans="1:4">
      <c r="A18" s="131" t="s">
        <v>621</v>
      </c>
      <c r="B18" s="133"/>
      <c r="C18" s="130"/>
      <c r="D18" s="130"/>
    </row>
    <row r="19" ht="27" customHeight="1" spans="1:4">
      <c r="A19" s="131" t="s">
        <v>622</v>
      </c>
      <c r="B19" s="132">
        <v>689</v>
      </c>
      <c r="C19" s="130"/>
      <c r="D19" s="130" t="e">
        <f>100*(B19-#REF!)/#REF!</f>
        <v>#REF!</v>
      </c>
    </row>
    <row r="20" ht="27" customHeight="1" spans="1:4">
      <c r="A20" s="131" t="s">
        <v>623</v>
      </c>
      <c r="B20" s="132">
        <v>1156</v>
      </c>
      <c r="C20" s="130" t="e">
        <f>B20/#REF!</f>
        <v>#REF!</v>
      </c>
      <c r="D20" s="130" t="e">
        <f>100*(B20-#REF!)/#REF!</f>
        <v>#REF!</v>
      </c>
    </row>
    <row r="21" ht="27" customHeight="1" spans="1:4">
      <c r="A21" s="131" t="s">
        <v>624</v>
      </c>
      <c r="B21" s="133"/>
      <c r="C21" s="130" t="e">
        <f>B21/#REF!</f>
        <v>#REF!</v>
      </c>
      <c r="D21" s="130" t="e">
        <f>100*(B21-#REF!)/#REF!</f>
        <v>#REF!</v>
      </c>
    </row>
    <row r="22" ht="27" customHeight="1" spans="1:4">
      <c r="A22" s="131" t="s">
        <v>625</v>
      </c>
      <c r="B22" s="132">
        <v>143</v>
      </c>
      <c r="C22" s="130" t="e">
        <f>B22/#REF!</f>
        <v>#REF!</v>
      </c>
      <c r="D22" s="130" t="e">
        <f>100*(B22-#REF!)/#REF!</f>
        <v>#REF!</v>
      </c>
    </row>
    <row r="23" ht="27" customHeight="1" spans="1:4">
      <c r="A23" s="131" t="s">
        <v>626</v>
      </c>
      <c r="B23" s="132">
        <v>12</v>
      </c>
      <c r="C23" s="130" t="e">
        <f>B23/#REF!</f>
        <v>#REF!</v>
      </c>
      <c r="D23" s="130" t="e">
        <f>100*(B23-#REF!)/#REF!</f>
        <v>#REF!</v>
      </c>
    </row>
    <row r="24" ht="27" customHeight="1" spans="1:4">
      <c r="A24" s="131" t="s">
        <v>627</v>
      </c>
      <c r="B24" s="133"/>
      <c r="C24" s="130" t="e">
        <f>B24/#REF!</f>
        <v>#REF!</v>
      </c>
      <c r="D24" s="130" t="e">
        <f>100*(B24-#REF!)/#REF!</f>
        <v>#REF!</v>
      </c>
    </row>
  </sheetData>
  <mergeCells count="1">
    <mergeCell ref="A1:D1"/>
  </mergeCells>
  <dataValidations count="1">
    <dataValidation type="decimal" operator="between" allowBlank="1" showInputMessage="1" showErrorMessage="1" sqref="B5 B11:B17 B19:B20 B22:B23">
      <formula1>-99999999999999</formula1>
      <formula2>99999999999999</formula2>
    </dataValidation>
  </dataValidations>
  <pageMargins left="0.7" right="0.7" top="0.75" bottom="0.75" header="0.3" footer="0.3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1">
    <tabColor rgb="FF00B0F0"/>
  </sheetPr>
  <dimension ref="A1:F10"/>
  <sheetViews>
    <sheetView zoomScaleSheetLayoutView="60" workbookViewId="0">
      <selection activeCell="C35" sqref="C35"/>
    </sheetView>
  </sheetViews>
  <sheetFormatPr defaultColWidth="9" defaultRowHeight="13.5" outlineLevelCol="5"/>
  <cols>
    <col min="1" max="1" width="42.25" style="7" customWidth="1"/>
    <col min="2" max="3" width="16.875" style="7" customWidth="1"/>
    <col min="4" max="6" width="13.625" style="7" customWidth="1"/>
    <col min="7" max="16384" width="9" style="7"/>
  </cols>
  <sheetData>
    <row r="1" ht="22.5" spans="1:6">
      <c r="A1" s="117" t="s">
        <v>628</v>
      </c>
      <c r="B1" s="117"/>
      <c r="C1" s="117"/>
      <c r="D1" s="117"/>
      <c r="E1" s="117"/>
      <c r="F1" s="117"/>
    </row>
    <row r="2" spans="1:6">
      <c r="A2" s="118"/>
      <c r="B2" s="118"/>
      <c r="F2" s="119" t="s">
        <v>27</v>
      </c>
    </row>
    <row r="3" ht="26.25" customHeight="1" spans="1:6">
      <c r="A3" s="120" t="s">
        <v>629</v>
      </c>
      <c r="B3" s="52" t="s">
        <v>630</v>
      </c>
      <c r="C3" s="52"/>
      <c r="D3" s="52"/>
      <c r="E3" s="52"/>
      <c r="F3" s="52"/>
    </row>
    <row r="4" ht="26.25" customHeight="1" spans="1:6">
      <c r="A4" s="121"/>
      <c r="B4" s="52" t="s">
        <v>581</v>
      </c>
      <c r="C4" s="52" t="s">
        <v>631</v>
      </c>
      <c r="D4" s="52" t="s">
        <v>632</v>
      </c>
      <c r="E4" s="52" t="s">
        <v>633</v>
      </c>
      <c r="F4" s="52" t="s">
        <v>634</v>
      </c>
    </row>
    <row r="5" ht="27" customHeight="1" spans="1:6">
      <c r="A5" s="122" t="s">
        <v>635</v>
      </c>
      <c r="B5" s="72">
        <v>211500</v>
      </c>
      <c r="C5" s="72">
        <v>211500</v>
      </c>
      <c r="D5" s="56"/>
      <c r="E5" s="56"/>
      <c r="F5" s="56"/>
    </row>
    <row r="6" ht="26.25" customHeight="1" spans="1:6">
      <c r="A6" s="122" t="s">
        <v>636</v>
      </c>
      <c r="B6" s="72">
        <v>210750</v>
      </c>
      <c r="C6" s="55">
        <v>210750</v>
      </c>
      <c r="D6" s="55"/>
      <c r="E6" s="55"/>
      <c r="F6" s="55"/>
    </row>
    <row r="7" ht="26.25" customHeight="1" spans="1:6">
      <c r="A7" s="122" t="s">
        <v>637</v>
      </c>
      <c r="B7" s="55">
        <v>12087</v>
      </c>
      <c r="C7" s="55">
        <v>11850</v>
      </c>
      <c r="D7" s="55"/>
      <c r="E7" s="55"/>
      <c r="F7" s="56">
        <v>237</v>
      </c>
    </row>
    <row r="8" ht="26.25" customHeight="1" spans="1:6">
      <c r="A8" s="122" t="s">
        <v>638</v>
      </c>
      <c r="B8" s="55">
        <v>14204</v>
      </c>
      <c r="C8" s="55">
        <v>11400</v>
      </c>
      <c r="D8" s="55"/>
      <c r="E8" s="55"/>
      <c r="F8" s="55">
        <v>2804</v>
      </c>
    </row>
    <row r="9" ht="26.25" customHeight="1" spans="1:6">
      <c r="A9" s="122" t="s">
        <v>639</v>
      </c>
      <c r="B9" s="55">
        <v>-2804</v>
      </c>
      <c r="C9" s="55">
        <v>-237</v>
      </c>
      <c r="D9" s="55"/>
      <c r="E9" s="55"/>
      <c r="F9" s="55">
        <v>-2567</v>
      </c>
    </row>
    <row r="10" ht="26.25" customHeight="1" spans="1:6">
      <c r="A10" s="122" t="s">
        <v>640</v>
      </c>
      <c r="B10" s="55">
        <v>211437</v>
      </c>
      <c r="C10" s="55">
        <v>211437</v>
      </c>
      <c r="D10" s="55"/>
      <c r="E10" s="55"/>
      <c r="F10" s="55"/>
    </row>
  </sheetData>
  <mergeCells count="3">
    <mergeCell ref="A1:F1"/>
    <mergeCell ref="B3:F3"/>
    <mergeCell ref="A3:A4"/>
  </mergeCells>
  <dataValidations count="1">
    <dataValidation type="decimal" operator="between" allowBlank="1" showInputMessage="1" showErrorMessage="1" sqref="B5:B6">
      <formula1>-99999999999999</formula1>
      <formula2>99999999999999</formula2>
    </dataValidation>
  </dataValidations>
  <pageMargins left="0.7" right="0.7" top="0.75" bottom="0.75" header="0.3" footer="0.3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7">
    <tabColor rgb="FF00B0F0"/>
  </sheetPr>
  <dimension ref="A1:U78"/>
  <sheetViews>
    <sheetView topLeftCell="A15" workbookViewId="0">
      <selection activeCell="C41" sqref="C41"/>
    </sheetView>
  </sheetViews>
  <sheetFormatPr defaultColWidth="9" defaultRowHeight="14.25"/>
  <cols>
    <col min="1" max="1" width="30.75" style="81" customWidth="1"/>
    <col min="2" max="2" width="10.375" style="81" hidden="1" customWidth="1"/>
    <col min="3" max="3" width="16.875" style="81" customWidth="1"/>
    <col min="4" max="4" width="7.375" style="81" hidden="1" customWidth="1"/>
    <col min="5" max="5" width="38" style="81" customWidth="1"/>
    <col min="6" max="6" width="8.5" style="81" hidden="1" customWidth="1"/>
    <col min="7" max="7" width="10.25" style="81" hidden="1" customWidth="1"/>
    <col min="8" max="8" width="9.5" style="81" hidden="1" customWidth="1"/>
    <col min="9" max="9" width="8.125" style="81" hidden="1" customWidth="1"/>
    <col min="10" max="10" width="19.875" style="81" customWidth="1"/>
    <col min="11" max="11" width="7.75" style="81" hidden="1" customWidth="1"/>
    <col min="12" max="16" width="9" style="81" hidden="1" customWidth="1"/>
    <col min="17" max="17" width="11.5" style="81"/>
    <col min="18" max="18" width="12.625" style="81"/>
    <col min="19" max="16381" width="9" style="81"/>
  </cols>
  <sheetData>
    <row r="1" s="81" customFormat="1" ht="40.5" customHeight="1" spans="1:21">
      <c r="A1" s="85" t="s">
        <v>641</v>
      </c>
      <c r="B1" s="85"/>
      <c r="C1" s="85"/>
      <c r="D1" s="85"/>
      <c r="E1" s="86"/>
      <c r="F1" s="85"/>
      <c r="G1" s="85"/>
      <c r="H1" s="85"/>
      <c r="I1" s="85"/>
      <c r="J1" s="87"/>
      <c r="K1" s="85"/>
    </row>
    <row r="2" s="82" customFormat="1" ht="18" customHeight="1" spans="1:21">
      <c r="A2" s="88"/>
      <c r="D2" s="89"/>
      <c r="E2" s="90"/>
      <c r="F2" s="91" t="s">
        <v>27</v>
      </c>
      <c r="G2" s="91"/>
      <c r="H2" s="91"/>
      <c r="I2" s="91"/>
      <c r="J2" s="92"/>
      <c r="K2" s="91"/>
    </row>
    <row r="3" s="81" customFormat="1" ht="33" customHeight="1" spans="1:21">
      <c r="A3" s="93" t="s">
        <v>642</v>
      </c>
      <c r="B3" s="94" t="s">
        <v>643</v>
      </c>
      <c r="C3" s="95" t="s">
        <v>644</v>
      </c>
      <c r="D3" s="96" t="s">
        <v>31</v>
      </c>
      <c r="E3" s="93" t="s">
        <v>28</v>
      </c>
      <c r="F3" s="97" t="s">
        <v>645</v>
      </c>
      <c r="G3" s="94" t="s">
        <v>643</v>
      </c>
      <c r="H3" s="97" t="s">
        <v>646</v>
      </c>
      <c r="I3" s="97" t="s">
        <v>647</v>
      </c>
      <c r="J3" s="97" t="s">
        <v>644</v>
      </c>
      <c r="K3" s="96" t="s">
        <v>31</v>
      </c>
    </row>
    <row r="4" s="81" customFormat="1" ht="20.1" customHeight="1" spans="1:21">
      <c r="A4" s="98" t="s">
        <v>648</v>
      </c>
      <c r="B4" s="99"/>
      <c r="C4" s="99"/>
      <c r="D4" s="100">
        <v>0</v>
      </c>
      <c r="E4" s="101" t="s">
        <v>649</v>
      </c>
      <c r="F4" s="99">
        <v>1</v>
      </c>
      <c r="G4" s="99">
        <v>7.5</v>
      </c>
      <c r="H4" s="99">
        <v>10.5</v>
      </c>
      <c r="I4" s="99">
        <v>7</v>
      </c>
      <c r="J4" s="99">
        <v>8</v>
      </c>
      <c r="K4" s="100">
        <v>700</v>
      </c>
      <c r="L4" s="81">
        <v>0</v>
      </c>
      <c r="M4" s="81">
        <v>1</v>
      </c>
    </row>
    <row r="5" s="81" customFormat="1" ht="27" customHeight="1" spans="1:21">
      <c r="A5" s="98" t="s">
        <v>650</v>
      </c>
      <c r="B5" s="99"/>
      <c r="C5" s="99"/>
      <c r="D5" s="100">
        <v>0</v>
      </c>
      <c r="E5" s="101" t="s">
        <v>651</v>
      </c>
      <c r="F5" s="99">
        <v>1</v>
      </c>
      <c r="G5" s="99">
        <v>7.5</v>
      </c>
      <c r="H5" s="99">
        <v>10.5</v>
      </c>
      <c r="I5" s="99">
        <v>7</v>
      </c>
      <c r="J5" s="99">
        <v>8</v>
      </c>
      <c r="K5" s="100">
        <v>700</v>
      </c>
      <c r="L5" s="81">
        <v>0</v>
      </c>
      <c r="M5" s="81">
        <v>1</v>
      </c>
    </row>
    <row r="6" s="81" customFormat="1" ht="21.75" customHeight="1" spans="1:21">
      <c r="A6" s="98" t="s">
        <v>652</v>
      </c>
      <c r="B6" s="99"/>
      <c r="C6" s="99"/>
      <c r="D6" s="100">
        <v>0</v>
      </c>
      <c r="E6" s="101" t="s">
        <v>653</v>
      </c>
      <c r="F6" s="99">
        <v>42274</v>
      </c>
      <c r="G6" s="99">
        <v>71187</v>
      </c>
      <c r="H6" s="99">
        <v>88329</v>
      </c>
      <c r="I6" s="99">
        <v>73609</v>
      </c>
      <c r="J6" s="99">
        <v>73610</v>
      </c>
      <c r="K6" s="100">
        <v>74.1259402942707</v>
      </c>
      <c r="L6" s="81">
        <v>0</v>
      </c>
      <c r="M6" s="81" t="e">
        <v>#REF!</v>
      </c>
    </row>
    <row r="7" s="81" customFormat="1" ht="20.1" customHeight="1" spans="1:21">
      <c r="A7" s="98" t="s">
        <v>654</v>
      </c>
      <c r="B7" s="102">
        <v>600</v>
      </c>
      <c r="C7" s="103">
        <v>345</v>
      </c>
      <c r="D7" s="100">
        <v>72.5</v>
      </c>
      <c r="E7" s="101" t="s">
        <v>655</v>
      </c>
      <c r="F7" s="99">
        <v>26037</v>
      </c>
      <c r="G7" s="99">
        <v>66987</v>
      </c>
      <c r="H7" s="99">
        <v>74530</v>
      </c>
      <c r="I7" s="99">
        <v>54123</v>
      </c>
      <c r="J7" s="99">
        <v>54124</v>
      </c>
      <c r="K7" s="100">
        <v>107.873410915236</v>
      </c>
      <c r="L7" s="81">
        <v>0</v>
      </c>
      <c r="M7" s="81" t="e">
        <v>#REF!</v>
      </c>
    </row>
    <row r="8" s="81" customFormat="1" ht="28.5" customHeight="1" spans="1:21">
      <c r="A8" s="98" t="s">
        <v>656</v>
      </c>
      <c r="B8" s="102">
        <v>2600</v>
      </c>
      <c r="C8" s="103">
        <v>2459</v>
      </c>
      <c r="D8" s="100">
        <v>2.16036560033236</v>
      </c>
      <c r="E8" s="101" t="s">
        <v>657</v>
      </c>
      <c r="F8" s="99"/>
      <c r="G8" s="99"/>
      <c r="H8" s="99"/>
      <c r="I8" s="99"/>
      <c r="J8" s="99"/>
      <c r="K8" s="100">
        <v>0</v>
      </c>
      <c r="L8" s="81">
        <v>0</v>
      </c>
      <c r="M8" s="81" t="e">
        <v>#REF!</v>
      </c>
    </row>
    <row r="9" s="81" customFormat="1" ht="20.1" customHeight="1" spans="1:21">
      <c r="A9" s="98" t="s">
        <v>658</v>
      </c>
      <c r="B9" s="102"/>
      <c r="C9" s="99"/>
      <c r="D9" s="100">
        <v>0</v>
      </c>
      <c r="E9" s="101" t="s">
        <v>659</v>
      </c>
      <c r="F9" s="99"/>
      <c r="G9" s="99"/>
      <c r="H9" s="99"/>
      <c r="I9" s="99"/>
      <c r="J9" s="99"/>
      <c r="K9" s="100">
        <v>0</v>
      </c>
      <c r="L9" s="81">
        <v>0</v>
      </c>
      <c r="M9" s="81">
        <v>1</v>
      </c>
    </row>
    <row r="10" s="83" customFormat="1" ht="24" customHeight="1" spans="1:21">
      <c r="A10" s="98" t="s">
        <v>660</v>
      </c>
      <c r="B10" s="102">
        <v>6665.23</v>
      </c>
      <c r="C10" s="104">
        <v>18167</v>
      </c>
      <c r="D10" s="100">
        <v>178.123086344152</v>
      </c>
      <c r="E10" s="101" t="s">
        <v>661</v>
      </c>
      <c r="F10" s="99">
        <v>2407</v>
      </c>
      <c r="G10" s="99">
        <v>2600</v>
      </c>
      <c r="H10" s="99">
        <v>2450</v>
      </c>
      <c r="I10" s="99">
        <v>2459</v>
      </c>
      <c r="J10" s="99">
        <v>2459</v>
      </c>
      <c r="K10" s="100">
        <v>2.16036560033236</v>
      </c>
      <c r="L10" s="81"/>
      <c r="M10" s="81"/>
      <c r="Q10" s="81"/>
      <c r="R10" s="81"/>
      <c r="T10" s="81"/>
      <c r="U10" s="81"/>
    </row>
    <row r="11" s="83" customFormat="1" ht="24" customHeight="1" spans="1:21">
      <c r="A11" s="98"/>
      <c r="B11" s="104"/>
      <c r="C11" s="104"/>
      <c r="D11" s="100"/>
      <c r="E11" s="101" t="s">
        <v>662</v>
      </c>
      <c r="F11" s="99">
        <v>200</v>
      </c>
      <c r="G11" s="99">
        <v>600</v>
      </c>
      <c r="H11" s="99">
        <v>480</v>
      </c>
      <c r="I11" s="99">
        <v>345</v>
      </c>
      <c r="J11" s="99">
        <v>345</v>
      </c>
      <c r="K11" s="100">
        <v>72.5</v>
      </c>
      <c r="L11" s="81"/>
      <c r="M11" s="81"/>
      <c r="Q11" s="81"/>
      <c r="R11" s="81"/>
      <c r="T11" s="81"/>
      <c r="U11" s="81"/>
    </row>
    <row r="12" s="83" customFormat="1" ht="24" customHeight="1" spans="1:21">
      <c r="A12" s="98"/>
      <c r="B12" s="104"/>
      <c r="C12" s="104"/>
      <c r="D12" s="100"/>
      <c r="E12" s="105" t="s">
        <v>663</v>
      </c>
      <c r="F12" s="99">
        <v>13630</v>
      </c>
      <c r="G12" s="99">
        <v>1000</v>
      </c>
      <c r="H12" s="99">
        <v>9304</v>
      </c>
      <c r="I12" s="99">
        <v>15741</v>
      </c>
      <c r="J12" s="99">
        <v>15741</v>
      </c>
      <c r="K12" s="100">
        <v>15.487894350697</v>
      </c>
      <c r="L12" s="81"/>
      <c r="M12" s="81"/>
      <c r="Q12" s="81"/>
      <c r="R12" s="81"/>
      <c r="T12" s="81"/>
      <c r="U12" s="81"/>
    </row>
    <row r="13" s="83" customFormat="1" ht="24" customHeight="1" spans="1:21">
      <c r="A13" s="98"/>
      <c r="B13" s="104"/>
      <c r="C13" s="104"/>
      <c r="D13" s="100"/>
      <c r="E13" s="105" t="s">
        <v>664</v>
      </c>
      <c r="F13" s="103"/>
      <c r="G13" s="99"/>
      <c r="H13" s="99">
        <v>1565</v>
      </c>
      <c r="I13" s="103">
        <v>941</v>
      </c>
      <c r="J13" s="103">
        <v>941</v>
      </c>
      <c r="K13" s="100"/>
      <c r="L13" s="81"/>
      <c r="M13" s="81"/>
      <c r="Q13" s="81"/>
      <c r="R13" s="81"/>
      <c r="T13" s="81"/>
      <c r="U13" s="81"/>
    </row>
    <row r="14" s="83" customFormat="1" ht="24" customHeight="1" spans="1:21">
      <c r="A14" s="98"/>
      <c r="B14" s="104"/>
      <c r="C14" s="104"/>
      <c r="D14" s="100"/>
      <c r="E14" s="105" t="s">
        <v>665</v>
      </c>
      <c r="F14" s="103">
        <v>1174</v>
      </c>
      <c r="G14" s="103">
        <v>305.1</v>
      </c>
      <c r="H14" s="103">
        <v>352.1</v>
      </c>
      <c r="I14" s="103">
        <v>305</v>
      </c>
      <c r="J14" s="103">
        <v>305</v>
      </c>
      <c r="K14" s="100">
        <v>-74.0204429301533</v>
      </c>
      <c r="L14" s="81"/>
      <c r="M14" s="81"/>
      <c r="Q14" s="81"/>
      <c r="R14" s="81"/>
      <c r="T14" s="81"/>
      <c r="U14" s="81"/>
    </row>
    <row r="15" s="83" customFormat="1" ht="24" customHeight="1" spans="1:21">
      <c r="A15" s="98"/>
      <c r="B15" s="104"/>
      <c r="C15" s="104"/>
      <c r="D15" s="100"/>
      <c r="E15" s="105" t="s">
        <v>666</v>
      </c>
      <c r="F15" s="103">
        <v>286</v>
      </c>
      <c r="G15" s="99"/>
      <c r="H15" s="99"/>
      <c r="I15" s="99">
        <v>305</v>
      </c>
      <c r="J15" s="103"/>
      <c r="K15" s="100">
        <v>-100</v>
      </c>
      <c r="L15" s="81"/>
      <c r="M15" s="81"/>
      <c r="Q15" s="81"/>
      <c r="R15" s="81"/>
      <c r="T15" s="81"/>
      <c r="U15" s="81"/>
    </row>
    <row r="16" s="83" customFormat="1" ht="24" customHeight="1" spans="1:21">
      <c r="A16" s="98"/>
      <c r="B16" s="104"/>
      <c r="C16" s="104"/>
      <c r="D16" s="100"/>
      <c r="E16" s="105" t="s">
        <v>667</v>
      </c>
      <c r="F16" s="103">
        <v>192</v>
      </c>
      <c r="G16" s="99"/>
      <c r="H16" s="99"/>
      <c r="I16" s="99"/>
      <c r="J16" s="103"/>
      <c r="K16" s="100">
        <v>-100</v>
      </c>
      <c r="L16" s="81"/>
      <c r="M16" s="81"/>
      <c r="Q16" s="81"/>
      <c r="R16" s="81"/>
      <c r="T16" s="81"/>
      <c r="U16" s="81"/>
    </row>
    <row r="17" s="83" customFormat="1" ht="24" customHeight="1" spans="1:21">
      <c r="A17" s="106"/>
      <c r="B17" s="106"/>
      <c r="C17" s="106"/>
      <c r="D17" s="106"/>
      <c r="E17" s="105" t="s">
        <v>668</v>
      </c>
      <c r="F17" s="99">
        <v>663</v>
      </c>
      <c r="G17" s="99">
        <v>305.1</v>
      </c>
      <c r="H17" s="99">
        <v>352.1</v>
      </c>
      <c r="I17" s="99"/>
      <c r="J17" s="99">
        <v>305</v>
      </c>
      <c r="K17" s="100">
        <v>-53.9969834087481</v>
      </c>
      <c r="L17" s="81">
        <v>0</v>
      </c>
      <c r="M17" s="81">
        <v>305</v>
      </c>
      <c r="Q17" s="81"/>
      <c r="R17" s="81"/>
      <c r="T17" s="81"/>
      <c r="U17" s="81"/>
    </row>
    <row r="18" s="81" customFormat="1" ht="24" customHeight="1" spans="1:21">
      <c r="A18" s="107"/>
      <c r="B18" s="108"/>
      <c r="C18" s="99"/>
      <c r="D18" s="99"/>
      <c r="E18" s="105" t="s">
        <v>669</v>
      </c>
      <c r="F18" s="99">
        <v>33</v>
      </c>
      <c r="G18" s="99"/>
      <c r="H18" s="99"/>
      <c r="I18" s="99"/>
      <c r="J18" s="99"/>
      <c r="K18" s="100">
        <v>-100</v>
      </c>
      <c r="L18" s="81">
        <v>0</v>
      </c>
      <c r="M18" s="81">
        <v>0</v>
      </c>
    </row>
    <row r="19" s="81" customFormat="1" ht="24" customHeight="1" spans="1:21">
      <c r="A19" s="98"/>
      <c r="B19" s="109"/>
      <c r="C19" s="99"/>
      <c r="D19" s="99"/>
      <c r="E19" s="105" t="s">
        <v>670</v>
      </c>
      <c r="F19" s="103">
        <v>5865</v>
      </c>
      <c r="G19" s="103">
        <v>46.85</v>
      </c>
      <c r="H19" s="103">
        <v>2357.15</v>
      </c>
      <c r="I19" s="103">
        <v>1212</v>
      </c>
      <c r="J19" s="103">
        <v>1212</v>
      </c>
      <c r="K19" s="100">
        <v>-79.3350383631713</v>
      </c>
      <c r="L19" s="81">
        <v>0</v>
      </c>
      <c r="M19" s="81">
        <v>0</v>
      </c>
    </row>
    <row r="20" s="81" customFormat="1" ht="24" customHeight="1" spans="1:21">
      <c r="A20" s="98"/>
      <c r="B20" s="109"/>
      <c r="C20" s="99"/>
      <c r="D20" s="99"/>
      <c r="E20" s="105" t="s">
        <v>671</v>
      </c>
      <c r="F20" s="99">
        <v>5865</v>
      </c>
      <c r="G20" s="99">
        <v>46.85</v>
      </c>
      <c r="H20" s="99">
        <v>2357.15</v>
      </c>
      <c r="I20" s="99">
        <v>1212</v>
      </c>
      <c r="J20" s="99">
        <v>1212</v>
      </c>
      <c r="K20" s="100">
        <v>-79.3350383631713</v>
      </c>
      <c r="L20" s="81">
        <v>0</v>
      </c>
      <c r="M20" s="81">
        <v>0</v>
      </c>
    </row>
    <row r="21" s="81" customFormat="1" ht="24" customHeight="1" spans="1:21">
      <c r="A21" s="98"/>
      <c r="B21" s="109"/>
      <c r="C21" s="99"/>
      <c r="D21" s="99"/>
      <c r="E21" s="105" t="s">
        <v>672</v>
      </c>
      <c r="F21" s="103"/>
      <c r="G21" s="110"/>
      <c r="H21" s="103">
        <v>100</v>
      </c>
      <c r="I21" s="103"/>
      <c r="J21" s="103"/>
      <c r="K21" s="100">
        <v>0</v>
      </c>
    </row>
    <row r="22" s="81" customFormat="1" ht="24" customHeight="1" spans="1:21">
      <c r="A22" s="98"/>
      <c r="B22" s="109"/>
      <c r="C22" s="99"/>
      <c r="D22" s="99"/>
      <c r="E22" s="105" t="s">
        <v>673</v>
      </c>
      <c r="F22" s="103"/>
      <c r="G22" s="110"/>
      <c r="H22" s="103">
        <v>100</v>
      </c>
      <c r="I22" s="103"/>
      <c r="J22" s="103"/>
      <c r="K22" s="100">
        <v>0</v>
      </c>
    </row>
    <row r="23" s="81" customFormat="1" ht="24" customHeight="1" spans="1:21">
      <c r="A23" s="98"/>
      <c r="B23" s="109"/>
      <c r="C23" s="99"/>
      <c r="D23" s="99"/>
      <c r="E23" s="105" t="s">
        <v>674</v>
      </c>
      <c r="F23" s="103">
        <v>13286</v>
      </c>
      <c r="G23" s="103">
        <v>4099.706</v>
      </c>
      <c r="H23" s="103">
        <v>27549.666</v>
      </c>
      <c r="I23" s="103">
        <v>21496</v>
      </c>
      <c r="J23" s="103">
        <v>21496</v>
      </c>
      <c r="K23" s="100">
        <v>61.7943700135481</v>
      </c>
      <c r="L23" s="81">
        <v>0</v>
      </c>
      <c r="M23" s="81">
        <v>0</v>
      </c>
    </row>
    <row r="24" s="81" customFormat="1" ht="24" customHeight="1" spans="1:21">
      <c r="A24" s="98"/>
      <c r="B24" s="109"/>
      <c r="C24" s="99"/>
      <c r="D24" s="99"/>
      <c r="E24" s="105" t="s">
        <v>675</v>
      </c>
      <c r="F24" s="99">
        <v>9775</v>
      </c>
      <c r="G24" s="99">
        <v>2425.3782</v>
      </c>
      <c r="H24" s="99">
        <v>22426.3782</v>
      </c>
      <c r="I24" s="103">
        <v>20634</v>
      </c>
      <c r="J24" s="103">
        <v>20634</v>
      </c>
      <c r="K24" s="100">
        <v>111.089514066496</v>
      </c>
      <c r="L24" s="81">
        <v>0</v>
      </c>
      <c r="M24" s="81">
        <v>0</v>
      </c>
    </row>
    <row r="25" s="81" customFormat="1" ht="24" customHeight="1" spans="1:21">
      <c r="A25" s="98"/>
      <c r="B25" s="109"/>
      <c r="C25" s="99"/>
      <c r="D25" s="99"/>
      <c r="E25" s="105" t="s">
        <v>676</v>
      </c>
      <c r="F25" s="99">
        <v>821</v>
      </c>
      <c r="G25" s="99">
        <v>1674.3278</v>
      </c>
      <c r="H25" s="99">
        <v>1433.2878</v>
      </c>
      <c r="I25" s="103">
        <v>362</v>
      </c>
      <c r="J25" s="103">
        <v>362</v>
      </c>
      <c r="K25" s="100">
        <v>-55.9074299634592</v>
      </c>
    </row>
    <row r="26" s="81" customFormat="1" ht="24" customHeight="1" spans="1:21">
      <c r="A26" s="98"/>
      <c r="B26" s="109"/>
      <c r="C26" s="99"/>
      <c r="D26" s="99"/>
      <c r="E26" s="105" t="s">
        <v>677</v>
      </c>
      <c r="F26" s="99">
        <v>2690</v>
      </c>
      <c r="G26" s="99"/>
      <c r="H26" s="99">
        <v>3690</v>
      </c>
      <c r="I26" s="103">
        <v>500</v>
      </c>
      <c r="J26" s="103">
        <v>500</v>
      </c>
      <c r="K26" s="100">
        <v>-81.4126394052045</v>
      </c>
      <c r="L26" s="81">
        <v>0</v>
      </c>
      <c r="M26" s="81">
        <v>0</v>
      </c>
    </row>
    <row r="27" s="81" customFormat="1" ht="24" customHeight="1" spans="1:21">
      <c r="A27" s="98"/>
      <c r="B27" s="109"/>
      <c r="C27" s="99"/>
      <c r="D27" s="99"/>
      <c r="E27" s="105" t="s">
        <v>678</v>
      </c>
      <c r="F27" s="99">
        <v>12099</v>
      </c>
      <c r="G27" s="99"/>
      <c r="H27" s="99">
        <v>14155</v>
      </c>
      <c r="I27" s="103">
        <v>14161</v>
      </c>
      <c r="J27" s="103">
        <v>14161</v>
      </c>
      <c r="K27" s="100">
        <v>17.0427308041987</v>
      </c>
      <c r="L27" s="81">
        <v>0</v>
      </c>
      <c r="M27" s="81">
        <v>0</v>
      </c>
    </row>
    <row r="28" s="81" customFormat="1" ht="24" customHeight="1" spans="1:21">
      <c r="A28" s="98"/>
      <c r="B28" s="109"/>
      <c r="C28" s="99"/>
      <c r="D28" s="99"/>
      <c r="E28" s="105" t="s">
        <v>679</v>
      </c>
      <c r="F28" s="99">
        <v>12099</v>
      </c>
      <c r="G28" s="99"/>
      <c r="H28" s="99">
        <v>14155</v>
      </c>
      <c r="I28" s="103">
        <v>14161</v>
      </c>
      <c r="J28" s="103">
        <v>14161</v>
      </c>
      <c r="K28" s="100">
        <v>17.0427308041987</v>
      </c>
      <c r="L28" s="81">
        <v>0</v>
      </c>
      <c r="M28" s="81">
        <v>0</v>
      </c>
    </row>
    <row r="29" s="81" customFormat="1" ht="24" customHeight="1" spans="1:21">
      <c r="A29" s="98"/>
      <c r="B29" s="109"/>
      <c r="C29" s="109"/>
      <c r="D29" s="111"/>
      <c r="E29" s="105" t="s">
        <v>680</v>
      </c>
      <c r="F29" s="99">
        <v>80</v>
      </c>
      <c r="G29" s="99"/>
      <c r="H29" s="99">
        <v>42.4</v>
      </c>
      <c r="I29" s="99">
        <v>60</v>
      </c>
      <c r="J29" s="99">
        <v>67</v>
      </c>
      <c r="K29" s="100">
        <v>-16.25</v>
      </c>
      <c r="L29" s="81">
        <v>0</v>
      </c>
      <c r="M29" s="81">
        <v>7</v>
      </c>
    </row>
    <row r="30" s="81" customFormat="1" ht="24" customHeight="1" spans="1:21">
      <c r="A30" s="98"/>
      <c r="B30" s="109"/>
      <c r="C30" s="109"/>
      <c r="D30" s="111"/>
      <c r="E30" s="105" t="s">
        <v>681</v>
      </c>
      <c r="F30" s="99">
        <v>80</v>
      </c>
      <c r="G30" s="99"/>
      <c r="H30" s="99">
        <v>42.4</v>
      </c>
      <c r="I30" s="103">
        <v>60</v>
      </c>
      <c r="J30" s="103">
        <v>67</v>
      </c>
      <c r="K30" s="100">
        <v>-16.25</v>
      </c>
      <c r="L30" s="81">
        <v>0</v>
      </c>
      <c r="M30" s="81">
        <v>7</v>
      </c>
    </row>
    <row r="31" s="84" customFormat="1" ht="20.1" customHeight="1" spans="1:21">
      <c r="A31" s="112" t="s">
        <v>682</v>
      </c>
      <c r="B31" s="113">
        <v>9865.23</v>
      </c>
      <c r="C31" s="113">
        <v>20971</v>
      </c>
      <c r="D31" s="114">
        <v>129.467118940803</v>
      </c>
      <c r="E31" s="112" t="s">
        <v>683</v>
      </c>
      <c r="F31" s="113">
        <v>74779</v>
      </c>
      <c r="G31" s="113">
        <v>75646.156</v>
      </c>
      <c r="H31" s="113">
        <v>132895.816</v>
      </c>
      <c r="I31" s="113">
        <v>110850</v>
      </c>
      <c r="J31" s="113">
        <v>110859</v>
      </c>
      <c r="K31" s="114">
        <v>48.2488399149494</v>
      </c>
      <c r="L31" s="81">
        <v>0</v>
      </c>
      <c r="M31" s="81">
        <v>9</v>
      </c>
      <c r="P31" s="115">
        <v>9</v>
      </c>
      <c r="Q31" s="81"/>
      <c r="R31" s="81"/>
      <c r="T31" s="81"/>
      <c r="U31" s="81"/>
    </row>
    <row r="32" s="81" customFormat="1" ht="20.1" customHeight="1" spans="1:21">
      <c r="A32" s="98" t="s">
        <v>115</v>
      </c>
      <c r="B32" s="99">
        <v>87359.66</v>
      </c>
      <c r="C32" s="99">
        <v>155202</v>
      </c>
      <c r="D32" s="100">
        <v>16.9570459683497</v>
      </c>
      <c r="E32" s="101" t="s">
        <v>472</v>
      </c>
      <c r="F32" s="99">
        <v>67060</v>
      </c>
      <c r="G32" s="99">
        <v>21579</v>
      </c>
      <c r="H32" s="103">
        <v>20939</v>
      </c>
      <c r="I32" s="103">
        <v>65219.204395</v>
      </c>
      <c r="J32" s="103">
        <v>65314</v>
      </c>
      <c r="K32" s="100">
        <v>-2.60363853265732</v>
      </c>
      <c r="L32" s="81">
        <v>104</v>
      </c>
      <c r="M32" s="81">
        <v>94.7956049999993</v>
      </c>
      <c r="P32" s="115">
        <v>94.7956049999993</v>
      </c>
    </row>
    <row r="33" s="81" customFormat="1" ht="20.1" customHeight="1" spans="1:21">
      <c r="A33" s="98" t="s">
        <v>684</v>
      </c>
      <c r="B33" s="99">
        <v>80480.66</v>
      </c>
      <c r="C33" s="99">
        <v>71224</v>
      </c>
      <c r="D33" s="100">
        <v>83.2034364791522</v>
      </c>
      <c r="E33" s="101" t="s">
        <v>685</v>
      </c>
      <c r="F33" s="99">
        <v>937</v>
      </c>
      <c r="G33" s="99">
        <v>21579</v>
      </c>
      <c r="H33" s="99"/>
      <c r="I33" s="99"/>
      <c r="J33" s="99"/>
      <c r="K33" s="100">
        <v>-100</v>
      </c>
      <c r="L33" s="81">
        <v>102</v>
      </c>
      <c r="M33" s="81">
        <v>0</v>
      </c>
      <c r="P33" s="115">
        <v>0</v>
      </c>
    </row>
    <row r="34" s="81" customFormat="1" ht="20.1" customHeight="1" spans="1:21">
      <c r="A34" s="98" t="s">
        <v>686</v>
      </c>
      <c r="B34" s="99"/>
      <c r="C34" s="99"/>
      <c r="D34" s="100">
        <v>0</v>
      </c>
      <c r="E34" s="101" t="s">
        <v>687</v>
      </c>
      <c r="F34" s="99"/>
      <c r="G34" s="99"/>
      <c r="H34" s="99"/>
      <c r="I34" s="99">
        <v>906</v>
      </c>
      <c r="J34" s="99">
        <v>906</v>
      </c>
      <c r="K34" s="100">
        <v>0</v>
      </c>
      <c r="L34" s="81">
        <v>0</v>
      </c>
      <c r="M34" s="81">
        <v>0</v>
      </c>
      <c r="P34" s="115">
        <v>0</v>
      </c>
    </row>
    <row r="35" s="81" customFormat="1" ht="20.1" customHeight="1" spans="1:21">
      <c r="A35" s="98" t="s">
        <v>688</v>
      </c>
      <c r="B35" s="99"/>
      <c r="C35" s="99">
        <v>17</v>
      </c>
      <c r="D35" s="100">
        <v>-98.1111111111111</v>
      </c>
      <c r="E35" s="101" t="s">
        <v>689</v>
      </c>
      <c r="F35" s="99">
        <v>59717</v>
      </c>
      <c r="G35" s="99"/>
      <c r="H35" s="103">
        <v>20939</v>
      </c>
      <c r="I35" s="103">
        <v>42789</v>
      </c>
      <c r="J35" s="103">
        <v>42789</v>
      </c>
      <c r="K35" s="100">
        <v>-28.3470368571763</v>
      </c>
      <c r="L35" s="81">
        <v>2</v>
      </c>
      <c r="M35" s="81">
        <v>0</v>
      </c>
      <c r="P35" s="115">
        <v>0</v>
      </c>
    </row>
    <row r="36" s="81" customFormat="1" ht="20.1" customHeight="1" spans="1:21">
      <c r="A36" s="98" t="s">
        <v>690</v>
      </c>
      <c r="B36" s="99"/>
      <c r="C36" s="99">
        <v>77555</v>
      </c>
      <c r="D36" s="100">
        <v>10.4630460482274</v>
      </c>
      <c r="E36" s="101" t="s">
        <v>691</v>
      </c>
      <c r="F36" s="99">
        <v>6406</v>
      </c>
      <c r="G36" s="99"/>
      <c r="H36" s="99"/>
      <c r="I36" s="99">
        <v>21524.204395</v>
      </c>
      <c r="J36" s="99">
        <v>21619</v>
      </c>
      <c r="K36" s="100">
        <v>237.480487043397</v>
      </c>
      <c r="L36" s="81">
        <v>0</v>
      </c>
      <c r="M36" s="81">
        <v>94.7956049999993</v>
      </c>
      <c r="P36" s="115">
        <v>94.7956049999993</v>
      </c>
    </row>
    <row r="37" s="81" customFormat="1" ht="20.1" customHeight="1" spans="1:21">
      <c r="A37" s="98" t="s">
        <v>692</v>
      </c>
      <c r="B37" s="99">
        <v>6879</v>
      </c>
      <c r="C37" s="99">
        <v>6406</v>
      </c>
      <c r="D37" s="100">
        <v>-71.7971295236418</v>
      </c>
      <c r="E37" s="116"/>
      <c r="F37" s="110"/>
      <c r="G37" s="110"/>
      <c r="H37" s="110"/>
      <c r="I37" s="99"/>
      <c r="J37" s="99"/>
      <c r="K37" s="100">
        <v>0</v>
      </c>
      <c r="L37" s="81">
        <v>0</v>
      </c>
      <c r="M37" s="81">
        <v>0</v>
      </c>
      <c r="P37" s="115">
        <v>0</v>
      </c>
    </row>
    <row r="38" s="84" customFormat="1" ht="20.1" customHeight="1" spans="1:21">
      <c r="A38" s="112" t="s">
        <v>693</v>
      </c>
      <c r="B38" s="113">
        <v>97224.89</v>
      </c>
      <c r="C38" s="113">
        <v>176173</v>
      </c>
      <c r="D38" s="114">
        <v>24.206318431461</v>
      </c>
      <c r="E38" s="112" t="s">
        <v>694</v>
      </c>
      <c r="F38" s="113">
        <v>141839</v>
      </c>
      <c r="G38" s="113">
        <v>97225.156</v>
      </c>
      <c r="H38" s="113">
        <v>153834.816</v>
      </c>
      <c r="I38" s="113">
        <v>176069.204395</v>
      </c>
      <c r="J38" s="113">
        <v>176173</v>
      </c>
      <c r="K38" s="114">
        <v>24.206318431461</v>
      </c>
      <c r="L38" s="81">
        <v>104</v>
      </c>
      <c r="M38" s="81">
        <v>103.795604999992</v>
      </c>
      <c r="P38" s="115">
        <v>103.795604999992</v>
      </c>
      <c r="Q38" s="81"/>
      <c r="R38" s="81"/>
      <c r="T38" s="81"/>
      <c r="U38" s="81"/>
    </row>
    <row r="39" s="81" customFormat="1" ht="20.1" customHeight="1" spans="1:21">
      <c r="A39" s="98" t="s">
        <v>695</v>
      </c>
      <c r="B39" s="99">
        <v>90345.89</v>
      </c>
      <c r="C39" s="99">
        <v>169767</v>
      </c>
      <c r="D39" s="100">
        <v>42.511647429171</v>
      </c>
      <c r="E39" s="101" t="s">
        <v>696</v>
      </c>
      <c r="F39" s="99">
        <v>135433</v>
      </c>
      <c r="G39" s="99">
        <v>97225.156</v>
      </c>
      <c r="H39" s="99">
        <v>153834.816</v>
      </c>
      <c r="I39" s="99">
        <v>154545</v>
      </c>
      <c r="J39" s="99">
        <v>154554</v>
      </c>
      <c r="K39" s="100">
        <v>14.1184201782431</v>
      </c>
      <c r="L39" s="81">
        <v>104</v>
      </c>
      <c r="M39" s="81">
        <v>9</v>
      </c>
      <c r="P39" s="115">
        <v>9</v>
      </c>
    </row>
    <row r="40" s="81" customFormat="1"/>
    <row r="41" s="81" customFormat="1"/>
    <row r="42" s="81" customFormat="1"/>
    <row r="43" s="81" customFormat="1"/>
    <row r="44" s="81" customFormat="1"/>
    <row r="45" s="81" customFormat="1"/>
    <row r="46" s="81" customFormat="1"/>
    <row r="47" s="81" customFormat="1"/>
    <row r="48" s="81" customFormat="1"/>
    <row r="49" s="81" customFormat="1"/>
    <row r="50" s="81" customFormat="1"/>
    <row r="51" s="81" customFormat="1"/>
    <row r="52" s="81" customFormat="1"/>
    <row r="53" s="81" customFormat="1"/>
    <row r="54" s="81" customFormat="1"/>
    <row r="55" s="81" customFormat="1"/>
    <row r="56" s="81" customFormat="1"/>
    <row r="57" s="81" customFormat="1"/>
    <row r="58" s="81" customFormat="1"/>
    <row r="59" s="81" customFormat="1"/>
    <row r="60" s="81" customFormat="1"/>
    <row r="61" s="81" customFormat="1"/>
    <row r="62" s="81" customFormat="1"/>
    <row r="63" s="81" customFormat="1"/>
    <row r="64" s="81" customFormat="1"/>
    <row r="65" s="81" customFormat="1"/>
    <row r="66" s="81" customFormat="1"/>
    <row r="67" s="81" customFormat="1"/>
    <row r="68" s="81" customFormat="1"/>
    <row r="69" s="81" customFormat="1"/>
    <row r="70" s="81" customFormat="1"/>
    <row r="71" s="81" customFormat="1"/>
    <row r="72" s="81" customFormat="1"/>
    <row r="73" s="81" customFormat="1"/>
    <row r="74" s="81" customFormat="1"/>
    <row r="75" s="81" customFormat="1"/>
    <row r="76" s="81" customFormat="1"/>
    <row r="77" s="81" customFormat="1"/>
    <row r="78" s="81" customFormat="1"/>
  </sheetData>
  <mergeCells count="2">
    <mergeCell ref="A1:K1"/>
    <mergeCell ref="F2:K2"/>
  </mergeCells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4">
    <tabColor rgb="FF00B0F0"/>
  </sheetPr>
  <dimension ref="A1:B31"/>
  <sheetViews>
    <sheetView zoomScaleSheetLayoutView="60" workbookViewId="0">
      <selection activeCell="A1" sqref="$A1:$XFD1048576"/>
    </sheetView>
  </sheetViews>
  <sheetFormatPr defaultColWidth="9" defaultRowHeight="13.5" outlineLevelCol="1"/>
  <cols>
    <col min="1" max="1" width="48.25" style="7" customWidth="1"/>
    <col min="2" max="2" width="28.5" style="7" customWidth="1"/>
    <col min="3" max="16384" width="9" style="7"/>
  </cols>
  <sheetData>
    <row r="1" ht="22.5" spans="1:2">
      <c r="A1" s="80" t="s">
        <v>697</v>
      </c>
      <c r="B1" s="80"/>
    </row>
    <row r="2" spans="1:2">
      <c r="B2" s="9" t="s">
        <v>27</v>
      </c>
    </row>
    <row r="3" ht="31.5" customHeight="1" spans="1:2">
      <c r="A3" s="69" t="s">
        <v>551</v>
      </c>
      <c r="B3" s="75" t="s">
        <v>487</v>
      </c>
    </row>
    <row r="4" ht="19.5" customHeight="1" spans="1:2">
      <c r="A4" s="27" t="s">
        <v>698</v>
      </c>
      <c r="B4" s="79"/>
    </row>
    <row r="5" ht="19.5" customHeight="1" spans="1:2">
      <c r="A5" s="27" t="s">
        <v>699</v>
      </c>
      <c r="B5" s="79"/>
    </row>
    <row r="6" ht="19.5" customHeight="1" spans="1:2">
      <c r="A6" s="27" t="s">
        <v>700</v>
      </c>
      <c r="B6" s="79"/>
    </row>
    <row r="7" ht="19.5" customHeight="1" spans="1:2">
      <c r="A7" s="27" t="s">
        <v>701</v>
      </c>
      <c r="B7" s="79"/>
    </row>
    <row r="8" ht="19.5" customHeight="1" spans="1:2">
      <c r="A8" s="27" t="s">
        <v>702</v>
      </c>
      <c r="B8" s="79">
        <v>345</v>
      </c>
    </row>
    <row r="9" ht="19.5" customHeight="1" spans="1:2">
      <c r="A9" s="27" t="s">
        <v>703</v>
      </c>
      <c r="B9" s="79"/>
    </row>
    <row r="10" ht="19.5" customHeight="1" spans="1:2">
      <c r="A10" s="27" t="s">
        <v>704</v>
      </c>
      <c r="B10" s="79">
        <v>2459</v>
      </c>
    </row>
    <row r="11" ht="19.5" customHeight="1" spans="1:2">
      <c r="A11" s="27" t="s">
        <v>705</v>
      </c>
      <c r="B11" s="79"/>
    </row>
    <row r="12" ht="19.5" customHeight="1" spans="1:2">
      <c r="A12" s="27" t="s">
        <v>706</v>
      </c>
      <c r="B12" s="79">
        <v>377</v>
      </c>
    </row>
    <row r="13" ht="19.5" customHeight="1" spans="1:2">
      <c r="A13" s="27" t="s">
        <v>707</v>
      </c>
      <c r="B13" s="79">
        <v>17790</v>
      </c>
    </row>
    <row r="14" ht="19.5" customHeight="1" spans="1:2">
      <c r="A14" s="75" t="s">
        <v>708</v>
      </c>
      <c r="B14" s="76">
        <f>SUM(B4:B13)</f>
        <v>20971</v>
      </c>
    </row>
    <row r="15" ht="19.5" customHeight="1" spans="1:2">
      <c r="A15" s="77" t="s">
        <v>115</v>
      </c>
      <c r="B15" s="76">
        <f>B16+B27+B29+B30</f>
        <v>155202</v>
      </c>
    </row>
    <row r="16" ht="19.5" customHeight="1" spans="1:2">
      <c r="A16" s="27" t="s">
        <v>709</v>
      </c>
      <c r="B16" s="79">
        <f>SUM(B17:B26)</f>
        <v>71224</v>
      </c>
    </row>
    <row r="17" ht="19.5" customHeight="1" spans="1:2">
      <c r="A17" s="27" t="s">
        <v>710</v>
      </c>
      <c r="B17" s="79">
        <v>3</v>
      </c>
    </row>
    <row r="18" ht="19.5" customHeight="1" spans="1:2">
      <c r="A18" s="27" t="s">
        <v>711</v>
      </c>
      <c r="B18" s="79">
        <v>362</v>
      </c>
    </row>
    <row r="19" ht="19.5" customHeight="1" spans="1:2">
      <c r="A19" s="27" t="s">
        <v>712</v>
      </c>
      <c r="B19" s="79">
        <v>62844</v>
      </c>
    </row>
    <row r="20" ht="19.5" customHeight="1" spans="1:2">
      <c r="A20" s="27" t="s">
        <v>713</v>
      </c>
      <c r="B20" s="79"/>
    </row>
    <row r="21" ht="19.5" customHeight="1" spans="1:2">
      <c r="A21" s="27" t="s">
        <v>714</v>
      </c>
      <c r="B21" s="79"/>
    </row>
    <row r="22" ht="19.5" customHeight="1" spans="1:2">
      <c r="A22" s="27" t="s">
        <v>715</v>
      </c>
      <c r="B22" s="79"/>
    </row>
    <row r="23" ht="19.5" customHeight="1" spans="1:2">
      <c r="A23" s="27" t="s">
        <v>716</v>
      </c>
      <c r="B23" s="79"/>
    </row>
    <row r="24" ht="19.5" customHeight="1" spans="1:2">
      <c r="A24" s="27" t="s">
        <v>717</v>
      </c>
      <c r="B24" s="55"/>
    </row>
    <row r="25" ht="19.5" customHeight="1" spans="1:2">
      <c r="A25" s="27" t="s">
        <v>718</v>
      </c>
      <c r="B25" s="79">
        <v>450</v>
      </c>
    </row>
    <row r="26" ht="19.5" customHeight="1" spans="1:2">
      <c r="A26" s="27" t="s">
        <v>719</v>
      </c>
      <c r="B26" s="79">
        <v>7565</v>
      </c>
    </row>
    <row r="27" ht="19.5" customHeight="1" spans="1:2">
      <c r="A27" s="27" t="s">
        <v>720</v>
      </c>
      <c r="B27" s="79">
        <v>77555</v>
      </c>
    </row>
    <row r="28" ht="19.5" customHeight="1" spans="1:2">
      <c r="A28" s="27" t="s">
        <v>721</v>
      </c>
      <c r="B28" s="79"/>
    </row>
    <row r="29" ht="19.5" customHeight="1" spans="1:2">
      <c r="A29" s="27" t="s">
        <v>722</v>
      </c>
      <c r="B29" s="79">
        <v>6406</v>
      </c>
    </row>
    <row r="30" ht="19.5" customHeight="1" spans="1:2">
      <c r="A30" s="27" t="s">
        <v>723</v>
      </c>
      <c r="B30" s="79">
        <v>17</v>
      </c>
    </row>
    <row r="31" ht="19.5" customHeight="1" spans="1:2">
      <c r="A31" s="75" t="s">
        <v>693</v>
      </c>
      <c r="B31" s="76">
        <f>B14+B15</f>
        <v>176173</v>
      </c>
    </row>
  </sheetData>
  <mergeCells count="1">
    <mergeCell ref="A1:B1"/>
  </mergeCells>
  <pageMargins left="0.7" right="0.7" top="0.75" bottom="0.75" header="0.3" footer="0.3"/>
  <pageSetup paperSize="9" orientation="portrait" horizontalDpi="600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5">
    <tabColor rgb="FF00B0F0"/>
  </sheetPr>
  <dimension ref="A1:B33"/>
  <sheetViews>
    <sheetView zoomScaleSheetLayoutView="60" topLeftCell="A9" workbookViewId="0">
      <selection activeCell="I16" sqref="I16"/>
    </sheetView>
  </sheetViews>
  <sheetFormatPr defaultColWidth="9" defaultRowHeight="13.5" outlineLevelCol="1"/>
  <cols>
    <col min="1" max="1" width="62.5" style="7" customWidth="1"/>
    <col min="2" max="2" width="31" style="7" customWidth="1"/>
    <col min="3" max="16384" width="9" style="7"/>
  </cols>
  <sheetData>
    <row r="1" ht="22.5" spans="1:2">
      <c r="A1" s="66" t="s">
        <v>724</v>
      </c>
      <c r="B1" s="66"/>
    </row>
    <row r="2" spans="1:2">
      <c r="A2" s="67"/>
      <c r="B2" s="68" t="s">
        <v>27</v>
      </c>
    </row>
    <row r="3" ht="21.75" customHeight="1" spans="1:2">
      <c r="A3" s="69" t="s">
        <v>551</v>
      </c>
      <c r="B3" s="70" t="s">
        <v>487</v>
      </c>
    </row>
    <row r="4" ht="21.75" customHeight="1" spans="1:2">
      <c r="A4" s="74" t="s">
        <v>215</v>
      </c>
      <c r="B4" s="72">
        <v>8</v>
      </c>
    </row>
    <row r="5" ht="21.75" customHeight="1" spans="1:2">
      <c r="A5" s="74" t="s">
        <v>725</v>
      </c>
      <c r="B5" s="72">
        <v>8</v>
      </c>
    </row>
    <row r="6" ht="21.75" customHeight="1" spans="1:2">
      <c r="A6" s="74" t="s">
        <v>352</v>
      </c>
      <c r="B6" s="72">
        <v>73610</v>
      </c>
    </row>
    <row r="7" ht="21.75" customHeight="1" spans="1:2">
      <c r="A7" s="74" t="s">
        <v>726</v>
      </c>
      <c r="B7" s="72">
        <v>54124</v>
      </c>
    </row>
    <row r="8" ht="21.75" customHeight="1" spans="1:2">
      <c r="A8" s="74" t="s">
        <v>727</v>
      </c>
      <c r="B8" s="72">
        <v>345</v>
      </c>
    </row>
    <row r="9" ht="21.75" customHeight="1" spans="1:2">
      <c r="A9" s="74" t="s">
        <v>728</v>
      </c>
      <c r="B9" s="72">
        <v>2459</v>
      </c>
    </row>
    <row r="10" ht="21.75" customHeight="1" spans="1:2">
      <c r="A10" s="74" t="s">
        <v>729</v>
      </c>
      <c r="B10" s="72">
        <v>15741</v>
      </c>
    </row>
    <row r="11" ht="21.75" customHeight="1" spans="1:2">
      <c r="A11" s="74" t="s">
        <v>730</v>
      </c>
      <c r="B11" s="72">
        <v>941</v>
      </c>
    </row>
    <row r="12" ht="21.75" customHeight="1" spans="1:2">
      <c r="A12" s="74" t="s">
        <v>366</v>
      </c>
      <c r="B12" s="72">
        <v>305</v>
      </c>
    </row>
    <row r="13" ht="21.75" customHeight="1" spans="1:2">
      <c r="A13" s="74" t="s">
        <v>731</v>
      </c>
      <c r="B13" s="72">
        <v>305</v>
      </c>
    </row>
    <row r="14" ht="21.75" customHeight="1" spans="1:2">
      <c r="A14" s="74" t="s">
        <v>418</v>
      </c>
      <c r="B14" s="72">
        <v>1212</v>
      </c>
    </row>
    <row r="15" ht="21.75" customHeight="1" spans="1:2">
      <c r="A15" s="74" t="s">
        <v>730</v>
      </c>
      <c r="B15" s="72">
        <v>1212</v>
      </c>
    </row>
    <row r="16" ht="21.75" customHeight="1" spans="1:2">
      <c r="A16" s="74" t="s">
        <v>544</v>
      </c>
      <c r="B16" s="72">
        <v>21496</v>
      </c>
    </row>
    <row r="17" ht="21.75" customHeight="1" spans="1:2">
      <c r="A17" s="74" t="s">
        <v>732</v>
      </c>
      <c r="B17" s="72">
        <v>20634</v>
      </c>
    </row>
    <row r="18" ht="21.75" customHeight="1" spans="1:2">
      <c r="A18" s="74" t="s">
        <v>733</v>
      </c>
      <c r="B18" s="72">
        <v>362</v>
      </c>
    </row>
    <row r="19" ht="21.75" customHeight="1" spans="1:2">
      <c r="A19" s="74" t="s">
        <v>734</v>
      </c>
      <c r="B19" s="72">
        <v>500</v>
      </c>
    </row>
    <row r="20" ht="21.75" customHeight="1" spans="1:2">
      <c r="A20" s="74" t="s">
        <v>465</v>
      </c>
      <c r="B20" s="72">
        <v>14161</v>
      </c>
    </row>
    <row r="21" ht="21.75" customHeight="1" spans="1:2">
      <c r="A21" s="74" t="s">
        <v>735</v>
      </c>
      <c r="B21" s="72">
        <v>14161</v>
      </c>
    </row>
    <row r="22" ht="21.75" customHeight="1" spans="1:2">
      <c r="A22" s="74" t="s">
        <v>468</v>
      </c>
      <c r="B22" s="72">
        <v>67</v>
      </c>
    </row>
    <row r="23" ht="21.75" customHeight="1" spans="1:2">
      <c r="A23" s="74" t="s">
        <v>736</v>
      </c>
      <c r="B23" s="72">
        <v>67</v>
      </c>
    </row>
    <row r="24" ht="21.75" customHeight="1" spans="1:2">
      <c r="A24" s="75" t="s">
        <v>737</v>
      </c>
      <c r="B24" s="76">
        <v>110859</v>
      </c>
    </row>
    <row r="25" ht="21.75" customHeight="1" spans="1:2">
      <c r="A25" s="77" t="s">
        <v>472</v>
      </c>
      <c r="B25" s="76">
        <f>SUM(B26:B32)</f>
        <v>65314</v>
      </c>
    </row>
    <row r="26" ht="21.75" customHeight="1" spans="1:2">
      <c r="A26" s="78" t="s">
        <v>738</v>
      </c>
      <c r="B26" s="79"/>
    </row>
    <row r="27" ht="21.75" customHeight="1" spans="1:2">
      <c r="A27" s="78" t="s">
        <v>739</v>
      </c>
      <c r="B27" s="79"/>
    </row>
    <row r="28" ht="21.75" customHeight="1" spans="1:2">
      <c r="A28" s="78" t="s">
        <v>740</v>
      </c>
      <c r="B28" s="79"/>
    </row>
    <row r="29" ht="21.75" customHeight="1" spans="1:2">
      <c r="A29" s="78" t="s">
        <v>741</v>
      </c>
      <c r="B29" s="79">
        <v>906</v>
      </c>
    </row>
    <row r="30" ht="21.75" customHeight="1" spans="1:2">
      <c r="A30" s="78" t="s">
        <v>742</v>
      </c>
      <c r="B30" s="79">
        <v>21619</v>
      </c>
    </row>
    <row r="31" ht="21.75" customHeight="1" spans="1:2">
      <c r="A31" s="78" t="s">
        <v>743</v>
      </c>
      <c r="B31" s="79">
        <v>42789</v>
      </c>
    </row>
    <row r="32" ht="21.75" customHeight="1" spans="1:2">
      <c r="A32" s="78" t="s">
        <v>744</v>
      </c>
      <c r="B32" s="79"/>
    </row>
    <row r="33" ht="21.75" customHeight="1" spans="1:2">
      <c r="A33" s="75" t="s">
        <v>694</v>
      </c>
      <c r="B33" s="76">
        <f>B24+B25</f>
        <v>176173</v>
      </c>
    </row>
  </sheetData>
  <mergeCells count="1">
    <mergeCell ref="A1:B1"/>
  </mergeCells>
  <dataValidations count="1">
    <dataValidation type="decimal" operator="between" allowBlank="1" showInputMessage="1" showErrorMessage="1" sqref="B4:B23">
      <formula1>-99999999999999</formula1>
      <formula2>99999999999999</formula2>
    </dataValidation>
  </dataValidations>
  <pageMargins left="0.7" right="0.7" top="0.75" bottom="0.75" header="0.3" footer="0.3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6">
    <tabColor rgb="FF00B0F0"/>
  </sheetPr>
  <dimension ref="A1:B55"/>
  <sheetViews>
    <sheetView zoomScaleSheetLayoutView="60" topLeftCell="A35" workbookViewId="0">
      <selection activeCell="A1" sqref="$A1:$XFD1048576"/>
    </sheetView>
  </sheetViews>
  <sheetFormatPr defaultColWidth="9" defaultRowHeight="13.5" outlineLevelCol="1"/>
  <cols>
    <col min="1" max="1" width="62.5" style="7" customWidth="1"/>
    <col min="2" max="2" width="31" style="7" customWidth="1"/>
    <col min="3" max="16384" width="9" style="7"/>
  </cols>
  <sheetData>
    <row r="1" ht="22.5" spans="1:2">
      <c r="A1" s="66" t="s">
        <v>745</v>
      </c>
      <c r="B1" s="66"/>
    </row>
    <row r="2" spans="1:2">
      <c r="A2" s="67"/>
      <c r="B2" s="68" t="s">
        <v>27</v>
      </c>
    </row>
    <row r="3" ht="21.75" customHeight="1" spans="1:2">
      <c r="A3" s="69" t="s">
        <v>551</v>
      </c>
      <c r="B3" s="70" t="s">
        <v>487</v>
      </c>
    </row>
    <row r="4" s="31" customFormat="1" ht="21.95" customHeight="1" spans="1:2">
      <c r="A4" s="71" t="s">
        <v>746</v>
      </c>
      <c r="B4" s="72">
        <v>110859</v>
      </c>
    </row>
    <row r="5" s="31" customFormat="1" ht="21.95" customHeight="1" spans="1:2">
      <c r="A5" s="73" t="s">
        <v>215</v>
      </c>
      <c r="B5" s="72">
        <v>8</v>
      </c>
    </row>
    <row r="6" s="31" customFormat="1" ht="21.95" customHeight="1" spans="1:2">
      <c r="A6" s="73" t="s">
        <v>725</v>
      </c>
      <c r="B6" s="72">
        <v>8</v>
      </c>
    </row>
    <row r="7" s="32" customFormat="1" ht="21.95" customHeight="1" spans="1:2">
      <c r="A7" s="74" t="s">
        <v>747</v>
      </c>
      <c r="B7" s="72">
        <v>8</v>
      </c>
    </row>
    <row r="8" s="31" customFormat="1" ht="21.95" customHeight="1" spans="1:2">
      <c r="A8" s="73" t="s">
        <v>352</v>
      </c>
      <c r="B8" s="72">
        <v>73610</v>
      </c>
    </row>
    <row r="9" s="31" customFormat="1" ht="21.95" customHeight="1" spans="1:2">
      <c r="A9" s="73" t="s">
        <v>726</v>
      </c>
      <c r="B9" s="72">
        <v>54124</v>
      </c>
    </row>
    <row r="10" s="32" customFormat="1" ht="21.95" customHeight="1" spans="1:2">
      <c r="A10" s="74" t="s">
        <v>748</v>
      </c>
      <c r="B10" s="72">
        <v>20777</v>
      </c>
    </row>
    <row r="11" s="32" customFormat="1" ht="21.95" customHeight="1" spans="1:2">
      <c r="A11" s="74" t="s">
        <v>749</v>
      </c>
      <c r="B11" s="72">
        <v>1700</v>
      </c>
    </row>
    <row r="12" s="31" customFormat="1" ht="21.95" customHeight="1" spans="1:2">
      <c r="A12" s="74" t="s">
        <v>750</v>
      </c>
      <c r="B12" s="72">
        <v>17</v>
      </c>
    </row>
    <row r="13" s="32" customFormat="1" ht="21.95" customHeight="1" spans="1:2">
      <c r="A13" s="74" t="s">
        <v>751</v>
      </c>
      <c r="B13" s="72">
        <v>11132</v>
      </c>
    </row>
    <row r="14" s="31" customFormat="1" ht="21.95" customHeight="1" spans="1:2">
      <c r="A14" s="74" t="s">
        <v>752</v>
      </c>
      <c r="B14" s="72">
        <v>687</v>
      </c>
    </row>
    <row r="15" s="31" customFormat="1" ht="21.95" customHeight="1" spans="1:2">
      <c r="A15" s="74" t="s">
        <v>753</v>
      </c>
      <c r="B15" s="72">
        <v>805</v>
      </c>
    </row>
    <row r="16" s="32" customFormat="1" ht="21.95" customHeight="1" spans="1:2">
      <c r="A16" s="74" t="s">
        <v>754</v>
      </c>
      <c r="B16" s="72">
        <v>19006</v>
      </c>
    </row>
    <row r="17" s="32" customFormat="1" ht="21.95" customHeight="1" spans="1:2">
      <c r="A17" s="73" t="s">
        <v>727</v>
      </c>
      <c r="B17" s="72">
        <v>345</v>
      </c>
    </row>
    <row r="18" s="32" customFormat="1" ht="21.95" customHeight="1" spans="1:2">
      <c r="A18" s="74" t="s">
        <v>755</v>
      </c>
      <c r="B18" s="72">
        <v>40</v>
      </c>
    </row>
    <row r="19" s="32" customFormat="1" ht="21.95" customHeight="1" spans="1:2">
      <c r="A19" s="74" t="s">
        <v>756</v>
      </c>
      <c r="B19" s="72">
        <v>305</v>
      </c>
    </row>
    <row r="20" s="32" customFormat="1" ht="21.95" customHeight="1" spans="1:2">
      <c r="A20" s="73" t="s">
        <v>728</v>
      </c>
      <c r="B20" s="72">
        <v>2459</v>
      </c>
    </row>
    <row r="21" s="32" customFormat="1" ht="21.95" customHeight="1" spans="1:2">
      <c r="A21" s="74" t="s">
        <v>757</v>
      </c>
      <c r="B21" s="72">
        <v>2459</v>
      </c>
    </row>
    <row r="22" s="32" customFormat="1" ht="21.95" customHeight="1" spans="1:2">
      <c r="A22" s="73" t="s">
        <v>729</v>
      </c>
      <c r="B22" s="72">
        <v>15741</v>
      </c>
    </row>
    <row r="23" s="32" customFormat="1" ht="21.95" customHeight="1" spans="1:2">
      <c r="A23" s="74" t="s">
        <v>758</v>
      </c>
      <c r="B23" s="72">
        <v>5203</v>
      </c>
    </row>
    <row r="24" s="31" customFormat="1" ht="21.95" customHeight="1" spans="1:2">
      <c r="A24" s="74" t="s">
        <v>759</v>
      </c>
      <c r="B24" s="72">
        <v>8688</v>
      </c>
    </row>
    <row r="25" s="32" customFormat="1" ht="21.95" customHeight="1" spans="1:2">
      <c r="A25" s="74" t="s">
        <v>760</v>
      </c>
      <c r="B25" s="72">
        <v>27</v>
      </c>
    </row>
    <row r="26" s="32" customFormat="1" ht="21.95" customHeight="1" spans="1:2">
      <c r="A26" s="74" t="s">
        <v>761</v>
      </c>
      <c r="B26" s="72">
        <v>491</v>
      </c>
    </row>
    <row r="27" s="32" customFormat="1" ht="21.95" customHeight="1" spans="1:2">
      <c r="A27" s="74" t="s">
        <v>762</v>
      </c>
      <c r="B27" s="72">
        <v>1332</v>
      </c>
    </row>
    <row r="28" s="31" customFormat="1" ht="21.95" customHeight="1" spans="1:2">
      <c r="A28" s="73" t="s">
        <v>730</v>
      </c>
      <c r="B28" s="72">
        <v>941</v>
      </c>
    </row>
    <row r="29" s="32" customFormat="1" ht="21.95" customHeight="1" spans="1:2">
      <c r="A29" s="74" t="s">
        <v>763</v>
      </c>
      <c r="B29" s="72">
        <v>941</v>
      </c>
    </row>
    <row r="30" s="32" customFormat="1" ht="21.95" customHeight="1" spans="1:2">
      <c r="A30" s="73" t="s">
        <v>366</v>
      </c>
      <c r="B30" s="72">
        <v>305</v>
      </c>
    </row>
    <row r="31" s="31" customFormat="1" ht="21.95" customHeight="1" spans="1:2">
      <c r="A31" s="73" t="s">
        <v>731</v>
      </c>
      <c r="B31" s="72">
        <v>305</v>
      </c>
    </row>
    <row r="32" s="32" customFormat="1" ht="21.95" customHeight="1" spans="1:2">
      <c r="A32" s="74" t="s">
        <v>764</v>
      </c>
      <c r="B32" s="72">
        <v>305</v>
      </c>
    </row>
    <row r="33" s="32" customFormat="1" ht="21.95" customHeight="1" spans="1:2">
      <c r="A33" s="73" t="s">
        <v>418</v>
      </c>
      <c r="B33" s="72">
        <v>1212</v>
      </c>
    </row>
    <row r="34" s="32" customFormat="1" ht="21.95" customHeight="1" spans="1:2">
      <c r="A34" s="73" t="s">
        <v>730</v>
      </c>
      <c r="B34" s="72">
        <v>1212</v>
      </c>
    </row>
    <row r="35" s="32" customFormat="1" ht="21.95" customHeight="1" spans="1:2">
      <c r="A35" s="74" t="s">
        <v>765</v>
      </c>
      <c r="B35" s="72">
        <v>1212</v>
      </c>
    </row>
    <row r="36" s="31" customFormat="1" ht="21.95" customHeight="1" spans="1:2">
      <c r="A36" s="73" t="s">
        <v>544</v>
      </c>
      <c r="B36" s="72">
        <v>21496</v>
      </c>
    </row>
    <row r="37" s="31" customFormat="1" ht="21.95" customHeight="1" spans="1:2">
      <c r="A37" s="73" t="s">
        <v>732</v>
      </c>
      <c r="B37" s="72">
        <v>20634</v>
      </c>
    </row>
    <row r="38" s="32" customFormat="1" ht="21.95" customHeight="1" spans="1:2">
      <c r="A38" s="74" t="s">
        <v>766</v>
      </c>
      <c r="B38" s="72">
        <v>20634</v>
      </c>
    </row>
    <row r="39" s="31" customFormat="1" ht="21.95" customHeight="1" spans="1:2">
      <c r="A39" s="73" t="s">
        <v>733</v>
      </c>
      <c r="B39" s="72">
        <v>362</v>
      </c>
    </row>
    <row r="40" s="31" customFormat="1" ht="21.95" customHeight="1" spans="1:2">
      <c r="A40" s="74" t="s">
        <v>767</v>
      </c>
      <c r="B40" s="72">
        <v>192</v>
      </c>
    </row>
    <row r="41" s="32" customFormat="1" ht="21.95" customHeight="1" spans="1:2">
      <c r="A41" s="74" t="s">
        <v>768</v>
      </c>
      <c r="B41" s="72">
        <v>8</v>
      </c>
    </row>
    <row r="42" s="32" customFormat="1" ht="21.95" customHeight="1" spans="1:2">
      <c r="A42" s="74" t="s">
        <v>769</v>
      </c>
      <c r="B42" s="72">
        <v>162</v>
      </c>
    </row>
    <row r="43" s="32" customFormat="1" ht="21.95" customHeight="1" spans="1:2">
      <c r="A43" s="73" t="s">
        <v>734</v>
      </c>
      <c r="B43" s="72">
        <v>500</v>
      </c>
    </row>
    <row r="44" s="32" customFormat="1" ht="21.95" customHeight="1" spans="1:2">
      <c r="A44" s="74" t="s">
        <v>770</v>
      </c>
      <c r="B44" s="72">
        <v>500</v>
      </c>
    </row>
    <row r="45" s="31" customFormat="1" ht="21.95" customHeight="1" spans="1:2">
      <c r="A45" s="73" t="s">
        <v>465</v>
      </c>
      <c r="B45" s="72">
        <v>14161</v>
      </c>
    </row>
    <row r="46" s="31" customFormat="1" ht="21.95" customHeight="1" spans="1:2">
      <c r="A46" s="73" t="s">
        <v>735</v>
      </c>
      <c r="B46" s="72">
        <v>14161</v>
      </c>
    </row>
    <row r="47" s="32" customFormat="1" ht="21.95" customHeight="1" spans="1:2">
      <c r="A47" s="74" t="s">
        <v>771</v>
      </c>
      <c r="B47" s="72">
        <v>6807</v>
      </c>
    </row>
    <row r="48" s="32" customFormat="1" ht="21.95" customHeight="1" spans="1:2">
      <c r="A48" s="74" t="s">
        <v>772</v>
      </c>
      <c r="B48" s="72">
        <v>456</v>
      </c>
    </row>
    <row r="49" s="32" customFormat="1" ht="21.95" customHeight="1" spans="1:2">
      <c r="A49" s="74" t="s">
        <v>773</v>
      </c>
      <c r="B49" s="72">
        <v>377</v>
      </c>
    </row>
    <row r="50" s="32" customFormat="1" ht="21.95" customHeight="1" spans="1:2">
      <c r="A50" s="74" t="s">
        <v>774</v>
      </c>
      <c r="B50" s="72">
        <v>6521</v>
      </c>
    </row>
    <row r="51" s="31" customFormat="1" ht="21.95" customHeight="1" spans="1:2">
      <c r="A51" s="73" t="s">
        <v>468</v>
      </c>
      <c r="B51" s="72">
        <v>67</v>
      </c>
    </row>
    <row r="52" s="31" customFormat="1" ht="21.95" customHeight="1" spans="1:2">
      <c r="A52" s="73" t="s">
        <v>736</v>
      </c>
      <c r="B52" s="72">
        <v>67</v>
      </c>
    </row>
    <row r="53" s="32" customFormat="1" ht="21.95" customHeight="1" spans="1:2">
      <c r="A53" s="74" t="s">
        <v>775</v>
      </c>
      <c r="B53" s="72">
        <v>31</v>
      </c>
    </row>
    <row r="54" s="32" customFormat="1" ht="21.95" customHeight="1" spans="1:2">
      <c r="A54" s="74" t="s">
        <v>776</v>
      </c>
      <c r="B54" s="72">
        <v>19</v>
      </c>
    </row>
    <row r="55" spans="1:2">
      <c r="A55" s="74" t="s">
        <v>777</v>
      </c>
      <c r="B55" s="72">
        <v>17</v>
      </c>
    </row>
  </sheetData>
  <mergeCells count="1">
    <mergeCell ref="A1:B1"/>
  </mergeCells>
  <dataValidations count="1">
    <dataValidation type="decimal" operator="between" allowBlank="1" showInputMessage="1" showErrorMessage="1" sqref="B4:B55">
      <formula1>-99999999999999</formula1>
      <formula2>99999999999999</formula2>
    </dataValidation>
  </dataValidations>
  <pageMargins left="0.7" right="0.7" top="0.75" bottom="0.75" header="0.3" footer="0.3"/>
  <pageSetup paperSize="9" orientation="portrait" horizontalDpi="600" verticalDpi="600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7">
    <tabColor rgb="FF00B0F0"/>
  </sheetPr>
  <dimension ref="A1:D22"/>
  <sheetViews>
    <sheetView zoomScaleSheetLayoutView="60" workbookViewId="0">
      <selection activeCell="A1" sqref="$A1:$XFD1048576"/>
    </sheetView>
  </sheetViews>
  <sheetFormatPr defaultColWidth="9" defaultRowHeight="13.5" outlineLevelCol="3"/>
  <cols>
    <col min="1" max="1" width="32.625" style="7" customWidth="1"/>
    <col min="2" max="2" width="25.625" style="7" customWidth="1"/>
    <col min="3" max="3" width="32.625" style="7" customWidth="1"/>
    <col min="4" max="4" width="25.625" style="7" customWidth="1"/>
    <col min="5" max="16384" width="9" style="7"/>
  </cols>
  <sheetData>
    <row r="1" ht="52.5" customHeight="1" spans="1:4">
      <c r="A1" s="57" t="s">
        <v>778</v>
      </c>
      <c r="B1" s="57"/>
      <c r="C1" s="57"/>
      <c r="D1" s="57"/>
    </row>
    <row r="2" spans="1:4">
      <c r="C2" s="58"/>
      <c r="D2" s="59" t="s">
        <v>27</v>
      </c>
    </row>
    <row r="3" ht="31.5" customHeight="1" spans="1:4">
      <c r="A3" s="60" t="s">
        <v>629</v>
      </c>
      <c r="B3" s="60" t="s">
        <v>487</v>
      </c>
      <c r="C3" s="61" t="s">
        <v>629</v>
      </c>
      <c r="D3" s="61" t="s">
        <v>487</v>
      </c>
    </row>
    <row r="4" ht="24.95" customHeight="1" spans="1:4">
      <c r="A4" s="62" t="s">
        <v>779</v>
      </c>
      <c r="B4" s="63">
        <v>20971</v>
      </c>
      <c r="C4" s="62" t="s">
        <v>780</v>
      </c>
      <c r="D4" s="63">
        <v>110859</v>
      </c>
    </row>
    <row r="5" ht="24.95" customHeight="1" spans="1:4">
      <c r="A5" s="62" t="s">
        <v>781</v>
      </c>
      <c r="B5" s="63">
        <f>SUM(B6:B17)</f>
        <v>71224</v>
      </c>
      <c r="C5" s="64" t="s">
        <v>782</v>
      </c>
      <c r="D5" s="63"/>
    </row>
    <row r="6" ht="24.95" customHeight="1" spans="1:4">
      <c r="A6" s="27" t="s">
        <v>710</v>
      </c>
      <c r="B6" s="63">
        <v>3</v>
      </c>
      <c r="C6" s="64" t="s">
        <v>783</v>
      </c>
      <c r="D6" s="63"/>
    </row>
    <row r="7" ht="24.95" customHeight="1" spans="1:4">
      <c r="A7" s="27" t="s">
        <v>784</v>
      </c>
      <c r="B7" s="63">
        <v>362</v>
      </c>
      <c r="C7" s="64" t="s">
        <v>785</v>
      </c>
      <c r="D7" s="63">
        <v>906</v>
      </c>
    </row>
    <row r="8" ht="24.95" customHeight="1" spans="1:4">
      <c r="A8" s="27" t="s">
        <v>786</v>
      </c>
      <c r="B8" s="63"/>
      <c r="C8" s="64" t="s">
        <v>475</v>
      </c>
      <c r="D8" s="63">
        <f>D9</f>
        <v>42789</v>
      </c>
    </row>
    <row r="9" ht="24.95" customHeight="1" spans="1:4">
      <c r="A9" s="27" t="s">
        <v>787</v>
      </c>
      <c r="B9" s="63"/>
      <c r="C9" s="64" t="s">
        <v>788</v>
      </c>
      <c r="D9" s="63">
        <v>42789</v>
      </c>
    </row>
    <row r="10" ht="24.95" customHeight="1" spans="1:4">
      <c r="A10" s="27" t="s">
        <v>789</v>
      </c>
      <c r="B10" s="63"/>
      <c r="C10" s="64" t="s">
        <v>790</v>
      </c>
      <c r="D10" s="63"/>
    </row>
    <row r="11" ht="24.95" customHeight="1" spans="1:4">
      <c r="A11" s="27" t="s">
        <v>712</v>
      </c>
      <c r="B11" s="63">
        <v>62844</v>
      </c>
      <c r="C11" s="64" t="s">
        <v>791</v>
      </c>
      <c r="D11" s="63"/>
    </row>
    <row r="12" ht="24.95" customHeight="1" spans="1:4">
      <c r="A12" s="27" t="s">
        <v>792</v>
      </c>
      <c r="B12" s="63">
        <v>450</v>
      </c>
      <c r="C12" s="64" t="s">
        <v>793</v>
      </c>
      <c r="D12" s="63"/>
    </row>
    <row r="13" ht="24.95" customHeight="1" spans="1:4">
      <c r="A13" s="27" t="s">
        <v>794</v>
      </c>
      <c r="B13" s="63"/>
      <c r="C13" s="64" t="s">
        <v>795</v>
      </c>
      <c r="D13" s="63"/>
    </row>
    <row r="14" ht="24.95" customHeight="1" spans="1:4">
      <c r="A14" s="27" t="s">
        <v>796</v>
      </c>
      <c r="B14" s="63"/>
      <c r="C14" s="64" t="s">
        <v>797</v>
      </c>
      <c r="D14" s="63">
        <v>21619</v>
      </c>
    </row>
    <row r="15" ht="24.95" customHeight="1" spans="1:4">
      <c r="A15" s="27" t="s">
        <v>798</v>
      </c>
      <c r="B15" s="63"/>
      <c r="C15" s="64"/>
      <c r="D15" s="63"/>
    </row>
    <row r="16" ht="24.95" customHeight="1" spans="1:4">
      <c r="A16" s="27" t="s">
        <v>799</v>
      </c>
      <c r="B16" s="63"/>
      <c r="C16" s="64"/>
      <c r="D16" s="63"/>
    </row>
    <row r="17" ht="24.95" customHeight="1" spans="1:4">
      <c r="A17" s="27" t="s">
        <v>719</v>
      </c>
      <c r="B17" s="63">
        <v>7565</v>
      </c>
      <c r="C17" s="64"/>
      <c r="D17" s="63"/>
    </row>
    <row r="18" ht="24.95" customHeight="1" spans="1:4">
      <c r="A18" s="27" t="s">
        <v>720</v>
      </c>
      <c r="B18" s="63">
        <v>77555</v>
      </c>
      <c r="C18" s="64"/>
      <c r="D18" s="63"/>
    </row>
    <row r="19" ht="24.95" customHeight="1" spans="1:4">
      <c r="A19" s="27" t="s">
        <v>721</v>
      </c>
      <c r="B19" s="63"/>
      <c r="C19" s="64"/>
      <c r="D19" s="63"/>
    </row>
    <row r="20" ht="24.95" customHeight="1" spans="1:4">
      <c r="A20" s="27" t="s">
        <v>722</v>
      </c>
      <c r="B20" s="63">
        <v>6406</v>
      </c>
      <c r="C20" s="64"/>
      <c r="D20" s="63"/>
    </row>
    <row r="21" ht="24.95" customHeight="1" spans="1:4">
      <c r="A21" s="27" t="s">
        <v>723</v>
      </c>
      <c r="B21" s="63">
        <v>17</v>
      </c>
      <c r="C21" s="64"/>
      <c r="D21" s="63"/>
    </row>
    <row r="22" ht="24.95" customHeight="1" spans="1:4">
      <c r="A22" s="60" t="s">
        <v>693</v>
      </c>
      <c r="B22" s="65">
        <f>B5+B18+B20+B4+B21</f>
        <v>176173</v>
      </c>
      <c r="C22" s="60" t="s">
        <v>694</v>
      </c>
      <c r="D22" s="65">
        <f>D4+D5+D6+D7+D8+D10+D11+D12+D13+D14</f>
        <v>176173</v>
      </c>
    </row>
  </sheetData>
  <mergeCells count="1">
    <mergeCell ref="A1:D1"/>
  </mergeCells>
  <pageMargins left="0.7" right="0.7" top="0.75" bottom="0.75" header="0.3" footer="0.3"/>
  <pageSetup paperSize="9" orientation="portrait" horizontalDpi="600" verticalDpi="600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8">
    <tabColor rgb="FF00B0F0"/>
  </sheetPr>
  <dimension ref="A1:D10"/>
  <sheetViews>
    <sheetView zoomScaleSheetLayoutView="60" workbookViewId="0">
      <selection activeCell="D35" sqref="D35"/>
    </sheetView>
  </sheetViews>
  <sheetFormatPr defaultColWidth="9" defaultRowHeight="13.5" outlineLevelCol="3"/>
  <cols>
    <col min="1" max="1" width="36.875" style="7" customWidth="1"/>
    <col min="2" max="2" width="22.5" style="7" customWidth="1"/>
    <col min="3" max="3" width="24.125" style="7" customWidth="1"/>
    <col min="4" max="4" width="18.25" style="7" customWidth="1"/>
    <col min="5" max="16384" width="9" style="7"/>
  </cols>
  <sheetData>
    <row r="1" ht="40.5" customHeight="1" spans="1:4">
      <c r="A1" s="47" t="s">
        <v>800</v>
      </c>
      <c r="B1" s="47"/>
      <c r="C1" s="47"/>
      <c r="D1" s="48"/>
    </row>
    <row r="2" spans="1:4">
      <c r="A2" s="49"/>
      <c r="B2" s="49"/>
      <c r="D2" s="50" t="s">
        <v>27</v>
      </c>
    </row>
    <row r="3" ht="24" customHeight="1" spans="1:4">
      <c r="A3" s="51" t="s">
        <v>629</v>
      </c>
      <c r="B3" s="52" t="s">
        <v>801</v>
      </c>
      <c r="C3" s="52"/>
      <c r="D3" s="52"/>
    </row>
    <row r="4" ht="24" customHeight="1" spans="1:4">
      <c r="A4" s="53"/>
      <c r="B4" s="52" t="s">
        <v>802</v>
      </c>
      <c r="C4" s="52" t="s">
        <v>803</v>
      </c>
      <c r="D4" s="52" t="s">
        <v>804</v>
      </c>
    </row>
    <row r="5" ht="24" customHeight="1" spans="1:4">
      <c r="A5" s="54" t="s">
        <v>635</v>
      </c>
      <c r="B5" s="55">
        <v>514000</v>
      </c>
      <c r="C5" s="55">
        <v>514000</v>
      </c>
      <c r="D5" s="56"/>
    </row>
    <row r="6" ht="24" customHeight="1" spans="1:4">
      <c r="A6" s="54" t="s">
        <v>636</v>
      </c>
      <c r="B6" s="55">
        <v>436428</v>
      </c>
      <c r="C6" s="55">
        <v>436428</v>
      </c>
      <c r="D6" s="55"/>
    </row>
    <row r="7" ht="24" customHeight="1" spans="1:4">
      <c r="A7" s="54" t="s">
        <v>637</v>
      </c>
      <c r="B7" s="55">
        <f>C7+D7</f>
        <v>77555</v>
      </c>
      <c r="C7" s="55">
        <v>55705</v>
      </c>
      <c r="D7" s="56">
        <v>21850</v>
      </c>
    </row>
    <row r="8" ht="24" customHeight="1" spans="1:4">
      <c r="A8" s="54" t="s">
        <v>638</v>
      </c>
      <c r="B8" s="55">
        <f>C8+D8</f>
        <v>42789</v>
      </c>
      <c r="C8" s="55"/>
      <c r="D8" s="55">
        <v>42789</v>
      </c>
    </row>
    <row r="9" ht="24" customHeight="1" spans="1:4">
      <c r="A9" s="54" t="s">
        <v>639</v>
      </c>
      <c r="B9" s="55">
        <f>C9+D9</f>
        <v>-42789</v>
      </c>
      <c r="C9" s="55">
        <v>-21850</v>
      </c>
      <c r="D9" s="55">
        <v>-20939</v>
      </c>
    </row>
    <row r="10" ht="24" customHeight="1" spans="1:4">
      <c r="A10" s="54" t="s">
        <v>640</v>
      </c>
      <c r="B10" s="55">
        <f>C10+D10</f>
        <v>513983</v>
      </c>
      <c r="C10" s="55">
        <f>C6+C7-C8-C9</f>
        <v>513983</v>
      </c>
      <c r="D10" s="55">
        <f>D6+D7-D8-D9</f>
        <v>0</v>
      </c>
    </row>
  </sheetData>
  <mergeCells count="2">
    <mergeCell ref="B3:D3"/>
    <mergeCell ref="A3:A4"/>
  </mergeCells>
  <pageMargins left="0.7" right="0.7" top="0.75" bottom="0.75" header="0.3" footer="0.3"/>
  <pageSetup paperSize="9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0">
    <tabColor rgb="FF00B0F0"/>
  </sheetPr>
  <dimension ref="A1:B21"/>
  <sheetViews>
    <sheetView showZeros="0" zoomScaleSheetLayoutView="60" workbookViewId="0">
      <selection activeCell="B9" sqref="B9"/>
    </sheetView>
  </sheetViews>
  <sheetFormatPr defaultColWidth="9" defaultRowHeight="13.5" outlineLevelCol="1"/>
  <cols>
    <col min="1" max="1" width="38.875" style="32" customWidth="1"/>
    <col min="2" max="2" width="51.375" style="32" customWidth="1"/>
    <col min="3" max="16384" width="9" style="32"/>
  </cols>
  <sheetData>
    <row r="1" ht="36" customHeight="1" spans="1:2">
      <c r="A1" s="8" t="s">
        <v>805</v>
      </c>
      <c r="B1" s="8"/>
    </row>
    <row r="2" spans="1:2">
      <c r="B2" s="34" t="s">
        <v>27</v>
      </c>
    </row>
    <row r="3" s="2" customFormat="1" ht="29.25" customHeight="1" spans="1:2">
      <c r="A3" s="35" t="s">
        <v>551</v>
      </c>
      <c r="B3" s="35" t="s">
        <v>487</v>
      </c>
    </row>
    <row r="4" s="41" customFormat="1" ht="25" customHeight="1" spans="1:2">
      <c r="A4" s="44" t="s">
        <v>806</v>
      </c>
      <c r="B4" s="45"/>
    </row>
    <row r="5" s="41" customFormat="1" ht="25" customHeight="1" spans="1:2">
      <c r="A5" s="44" t="s">
        <v>807</v>
      </c>
      <c r="B5" s="45"/>
    </row>
    <row r="6" s="41" customFormat="1" ht="25" customHeight="1" spans="1:2">
      <c r="A6" s="44" t="s">
        <v>808</v>
      </c>
      <c r="B6" s="45"/>
    </row>
    <row r="7" s="41" customFormat="1" ht="25" customHeight="1" spans="1:2">
      <c r="A7" s="44" t="s">
        <v>809</v>
      </c>
      <c r="B7" s="45">
        <f>SUM(B8:B10)</f>
        <v>27</v>
      </c>
    </row>
    <row r="8" s="41" customFormat="1" ht="25" customHeight="1" spans="1:2">
      <c r="A8" s="44" t="s">
        <v>810</v>
      </c>
      <c r="B8" s="45">
        <v>22</v>
      </c>
    </row>
    <row r="9" s="41" customFormat="1" ht="25" customHeight="1" spans="1:2">
      <c r="A9" s="44" t="s">
        <v>811</v>
      </c>
      <c r="B9" s="45">
        <v>5</v>
      </c>
    </row>
    <row r="10" s="41" customFormat="1" ht="25" customHeight="1" spans="1:2">
      <c r="A10" s="44" t="s">
        <v>812</v>
      </c>
      <c r="B10" s="45"/>
    </row>
    <row r="11" s="41" customFormat="1" ht="25" customHeight="1" spans="1:2">
      <c r="A11" s="44" t="s">
        <v>813</v>
      </c>
      <c r="B11" s="45"/>
    </row>
    <row r="12" s="41" customFormat="1" ht="25" customHeight="1" spans="1:2">
      <c r="A12" s="44" t="s">
        <v>814</v>
      </c>
      <c r="B12" s="45"/>
    </row>
    <row r="13" s="41" customFormat="1" ht="25" customHeight="1" spans="1:2">
      <c r="A13" s="44" t="s">
        <v>815</v>
      </c>
      <c r="B13" s="45"/>
    </row>
    <row r="14" s="41" customFormat="1" ht="25" customHeight="1" spans="1:2">
      <c r="A14" s="44" t="s">
        <v>816</v>
      </c>
      <c r="B14" s="45"/>
    </row>
    <row r="15" s="41" customFormat="1" ht="25" customHeight="1" spans="1:2">
      <c r="A15" s="44" t="s">
        <v>817</v>
      </c>
      <c r="B15" s="45"/>
    </row>
    <row r="16" s="41" customFormat="1" ht="25" customHeight="1" spans="1:2">
      <c r="A16" s="44" t="s">
        <v>818</v>
      </c>
      <c r="B16" s="45">
        <v>282</v>
      </c>
    </row>
    <row r="17" s="30" customFormat="1" ht="25" customHeight="1" spans="1:2">
      <c r="A17" s="28" t="s">
        <v>819</v>
      </c>
      <c r="B17" s="46">
        <f>B4+B7+B11+B14+B16</f>
        <v>309</v>
      </c>
    </row>
    <row r="18" s="30" customFormat="1" ht="25" customHeight="1" spans="1:2">
      <c r="A18" s="28" t="s">
        <v>115</v>
      </c>
      <c r="B18" s="46">
        <f>SUM(B19:B20)</f>
        <v>74</v>
      </c>
    </row>
    <row r="19" s="31" customFormat="1" ht="25" customHeight="1" spans="1:2">
      <c r="A19" s="28" t="s">
        <v>820</v>
      </c>
      <c r="B19" s="46">
        <v>36</v>
      </c>
    </row>
    <row r="20" s="31" customFormat="1" ht="25" customHeight="1" spans="1:2">
      <c r="A20" s="28" t="s">
        <v>821</v>
      </c>
      <c r="B20" s="46">
        <v>38</v>
      </c>
    </row>
    <row r="21" s="31" customFormat="1" ht="25" customHeight="1" spans="1:2">
      <c r="A21" s="35" t="s">
        <v>822</v>
      </c>
      <c r="B21" s="46">
        <f>B17+B18</f>
        <v>383</v>
      </c>
    </row>
  </sheetData>
  <mergeCells count="1">
    <mergeCell ref="A1:B1"/>
  </mergeCells>
  <pageMargins left="0.748031496062992" right="0.393700787401575" top="0.826771653543307" bottom="0.748031496062992" header="0.511811023622047" footer="0.393700787401575"/>
  <pageSetup paperSize="9" firstPageNumber="41" orientation="landscape" useFirstPageNumber="1" horizontalDpi="600" verticalDpi="600"/>
  <headerFooter>
    <oddFooter>&amp;C&amp;P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1">
    <tabColor rgb="FF00B0F0"/>
  </sheetPr>
  <dimension ref="A1:B16"/>
  <sheetViews>
    <sheetView showZeros="0" zoomScaleSheetLayoutView="60" workbookViewId="0">
      <selection activeCell="A1" sqref="$A1:$XFD1048576"/>
    </sheetView>
  </sheetViews>
  <sheetFormatPr defaultColWidth="9" defaultRowHeight="13.5" outlineLevelCol="1"/>
  <cols>
    <col min="1" max="1" width="43.875" style="32" customWidth="1"/>
    <col min="2" max="2" width="49.625" style="32" customWidth="1"/>
    <col min="3" max="16384" width="9" style="32"/>
  </cols>
  <sheetData>
    <row r="1" ht="36" customHeight="1" spans="1:2">
      <c r="A1" s="8" t="s">
        <v>823</v>
      </c>
      <c r="B1" s="8"/>
    </row>
    <row r="2" spans="1:2">
      <c r="A2" s="33"/>
      <c r="B2" s="34" t="s">
        <v>27</v>
      </c>
    </row>
    <row r="3" s="2" customFormat="1" ht="29.25" customHeight="1" spans="1:2">
      <c r="A3" s="35" t="s">
        <v>551</v>
      </c>
      <c r="B3" s="35" t="s">
        <v>487</v>
      </c>
    </row>
    <row r="4" s="41" customFormat="1" ht="21" customHeight="1" spans="1:2">
      <c r="A4" s="36" t="s">
        <v>824</v>
      </c>
      <c r="B4" s="42">
        <f>SUM(B5:B6)</f>
        <v>63</v>
      </c>
    </row>
    <row r="5" s="41" customFormat="1" ht="21" customHeight="1" spans="1:2">
      <c r="A5" s="36" t="s">
        <v>825</v>
      </c>
      <c r="B5" s="42"/>
    </row>
    <row r="6" s="41" customFormat="1" ht="21" customHeight="1" spans="1:2">
      <c r="A6" s="36" t="s">
        <v>826</v>
      </c>
      <c r="B6" s="42">
        <v>63</v>
      </c>
    </row>
    <row r="7" s="41" customFormat="1" ht="29.25" customHeight="1" spans="1:2">
      <c r="A7" s="36" t="s">
        <v>827</v>
      </c>
      <c r="B7" s="42"/>
    </row>
    <row r="8" s="41" customFormat="1" ht="24" customHeight="1" spans="1:2">
      <c r="A8" s="36" t="s">
        <v>828</v>
      </c>
      <c r="B8" s="42"/>
    </row>
    <row r="9" s="41" customFormat="1" ht="24" customHeight="1" spans="1:2">
      <c r="A9" s="36" t="s">
        <v>829</v>
      </c>
      <c r="B9" s="42">
        <f>SUM(B10)</f>
        <v>0</v>
      </c>
    </row>
    <row r="10" s="41" customFormat="1" ht="24" customHeight="1" spans="1:2">
      <c r="A10" s="36" t="s">
        <v>830</v>
      </c>
      <c r="B10" s="42"/>
    </row>
    <row r="11" s="30" customFormat="1" ht="21" customHeight="1" spans="1:2">
      <c r="A11" s="39" t="s">
        <v>831</v>
      </c>
      <c r="B11" s="40">
        <f>B9+B7+B4</f>
        <v>63</v>
      </c>
    </row>
    <row r="12" s="30" customFormat="1" ht="21" customHeight="1" spans="1:2">
      <c r="A12" s="39" t="s">
        <v>472</v>
      </c>
      <c r="B12" s="40">
        <f>SUM(B13:B15)</f>
        <v>320</v>
      </c>
    </row>
    <row r="13" s="30" customFormat="1" ht="21" customHeight="1" spans="1:2">
      <c r="A13" s="39" t="s">
        <v>832</v>
      </c>
      <c r="B13" s="37"/>
    </row>
    <row r="14" s="30" customFormat="1" ht="21" customHeight="1" spans="1:2">
      <c r="A14" s="39" t="s">
        <v>741</v>
      </c>
      <c r="B14" s="37">
        <v>309</v>
      </c>
    </row>
    <row r="15" s="30" customFormat="1" ht="21" customHeight="1" spans="1:2">
      <c r="A15" s="39" t="s">
        <v>742</v>
      </c>
      <c r="B15" s="38">
        <v>11</v>
      </c>
    </row>
    <row r="16" s="31" customFormat="1" ht="21" customHeight="1" spans="1:2">
      <c r="A16" s="39" t="s">
        <v>833</v>
      </c>
      <c r="B16" s="40">
        <f>B11+B12</f>
        <v>383</v>
      </c>
    </row>
  </sheetData>
  <mergeCells count="1">
    <mergeCell ref="A1:B1"/>
  </mergeCells>
  <pageMargins left="0.748031496062992" right="0.393700787401575" top="0.826771653543307" bottom="0.748031496062992" header="0.511811023622047" footer="0.393700787401575"/>
  <pageSetup paperSize="9" firstPageNumber="41" orientation="landscape" useFirstPageNumber="1" horizontalDpi="600" verticalDpi="600"/>
  <headerFooter>
    <oddFooter>&amp;C&amp;P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2">
    <tabColor rgb="FF00B0F0"/>
  </sheetPr>
  <dimension ref="A1:B11"/>
  <sheetViews>
    <sheetView showZeros="0" zoomScaleSheetLayoutView="60" workbookViewId="0">
      <selection activeCell="A1" sqref="$A1:$XFD1048576"/>
    </sheetView>
  </sheetViews>
  <sheetFormatPr defaultColWidth="9" defaultRowHeight="13.5" outlineLevelCol="1"/>
  <cols>
    <col min="1" max="1" width="44.25" style="32" customWidth="1"/>
    <col min="2" max="2" width="56" style="32" customWidth="1"/>
    <col min="3" max="16384" width="9" style="32"/>
  </cols>
  <sheetData>
    <row r="1" ht="36" customHeight="1" spans="1:2">
      <c r="A1" s="8" t="s">
        <v>834</v>
      </c>
      <c r="B1" s="8"/>
    </row>
    <row r="2" spans="1:2">
      <c r="A2" s="33"/>
      <c r="B2" s="34" t="s">
        <v>27</v>
      </c>
    </row>
    <row r="3" s="2" customFormat="1" ht="29.25" customHeight="1" spans="1:2">
      <c r="A3" s="35" t="s">
        <v>551</v>
      </c>
      <c r="B3" s="35" t="s">
        <v>487</v>
      </c>
    </row>
    <row r="4" s="41" customFormat="1" ht="21" customHeight="1" spans="1:2">
      <c r="A4" s="36" t="s">
        <v>824</v>
      </c>
      <c r="B4" s="42">
        <f>SUM(B5:B6)</f>
        <v>63</v>
      </c>
    </row>
    <row r="5" s="41" customFormat="1" ht="21" customHeight="1" spans="1:2">
      <c r="A5" s="36" t="s">
        <v>825</v>
      </c>
      <c r="B5" s="42"/>
    </row>
    <row r="6" s="41" customFormat="1" ht="29.25" customHeight="1" spans="1:2">
      <c r="A6" s="36" t="s">
        <v>826</v>
      </c>
      <c r="B6" s="42">
        <v>63</v>
      </c>
    </row>
    <row r="7" s="41" customFormat="1" ht="24" customHeight="1" spans="1:2">
      <c r="A7" s="36" t="s">
        <v>827</v>
      </c>
      <c r="B7" s="42"/>
    </row>
    <row r="8" s="41" customFormat="1" ht="24" customHeight="1" spans="1:2">
      <c r="A8" s="36" t="s">
        <v>828</v>
      </c>
      <c r="B8" s="42"/>
    </row>
    <row r="9" s="41" customFormat="1" ht="24" customHeight="1" spans="1:2">
      <c r="A9" s="36" t="s">
        <v>829</v>
      </c>
      <c r="B9" s="42">
        <f>SUM(B10)</f>
        <v>0</v>
      </c>
    </row>
    <row r="10" s="30" customFormat="1" ht="21" customHeight="1" spans="1:2">
      <c r="A10" s="36" t="s">
        <v>830</v>
      </c>
      <c r="B10" s="42"/>
    </row>
    <row r="11" ht="21.95" customHeight="1" spans="1:2">
      <c r="A11" s="43" t="s">
        <v>831</v>
      </c>
      <c r="B11" s="40">
        <f>B9+B7+B4</f>
        <v>63</v>
      </c>
    </row>
  </sheetData>
  <mergeCells count="1">
    <mergeCell ref="A1:B1"/>
  </mergeCells>
  <pageMargins left="0.748031496062992" right="0.393700787401575" top="0.826771653543307" bottom="0.748031496062992" header="0.511811023622047" footer="0.393700787401575"/>
  <pageSetup paperSize="9" firstPageNumber="41" orientation="landscape" useFirstPageNumber="1" horizontalDpi="600" verticalDpi="600"/>
  <headerFooter>
    <oddFooter>&amp;C&amp;P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3">
    <tabColor rgb="FF00B0F0"/>
  </sheetPr>
  <dimension ref="A1:B7"/>
  <sheetViews>
    <sheetView showZeros="0" zoomScaleSheetLayoutView="60" workbookViewId="0">
      <selection activeCell="A1" sqref="$A1:$XFD1048576"/>
    </sheetView>
  </sheetViews>
  <sheetFormatPr defaultColWidth="9" defaultRowHeight="13.5" outlineLevelRow="6" outlineLevelCol="1"/>
  <cols>
    <col min="1" max="1" width="36.875" style="32" customWidth="1"/>
    <col min="2" max="2" width="60.625" style="32" customWidth="1"/>
    <col min="3" max="16384" width="9" style="32"/>
  </cols>
  <sheetData>
    <row r="1" ht="36" customHeight="1" spans="1:2">
      <c r="A1" s="8" t="s">
        <v>835</v>
      </c>
      <c r="B1" s="8"/>
    </row>
    <row r="2" spans="1:2">
      <c r="A2" s="33"/>
      <c r="B2" s="34" t="s">
        <v>27</v>
      </c>
    </row>
    <row r="3" s="2" customFormat="1" ht="29.25" customHeight="1" spans="1:2">
      <c r="A3" s="35" t="s">
        <v>551</v>
      </c>
      <c r="B3" s="35" t="s">
        <v>487</v>
      </c>
    </row>
    <row r="4" s="30" customFormat="1" ht="21" customHeight="1" spans="1:2">
      <c r="A4" s="36" t="s">
        <v>832</v>
      </c>
      <c r="B4" s="37"/>
    </row>
    <row r="5" s="30" customFormat="1" ht="21" customHeight="1" spans="1:2">
      <c r="A5" s="36" t="s">
        <v>741</v>
      </c>
      <c r="B5" s="37">
        <v>309</v>
      </c>
    </row>
    <row r="6" s="30" customFormat="1" ht="21" customHeight="1" spans="1:2">
      <c r="A6" s="36" t="s">
        <v>742</v>
      </c>
      <c r="B6" s="38">
        <v>11</v>
      </c>
    </row>
    <row r="7" s="31" customFormat="1" ht="21" customHeight="1" spans="1:2">
      <c r="A7" s="39" t="s">
        <v>836</v>
      </c>
      <c r="B7" s="40">
        <f>SUM(B4:B6)</f>
        <v>320</v>
      </c>
    </row>
  </sheetData>
  <mergeCells count="1">
    <mergeCell ref="A1:B1"/>
  </mergeCells>
  <pageMargins left="0.748031496062992" right="0.393700787401575" top="0.826771653543307" bottom="0.748031496062992" header="0.511811023622047" footer="0.393700787401575"/>
  <pageSetup paperSize="9" firstPageNumber="41" orientation="landscape" useFirstPageNumber="1" horizontalDpi="600" verticalDpi="600"/>
  <headerFooter>
    <oddFooter>&amp;C&amp;P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4">
    <tabColor rgb="FF00B0F0"/>
  </sheetPr>
  <dimension ref="A1:C22"/>
  <sheetViews>
    <sheetView zoomScaleSheetLayoutView="60" workbookViewId="0">
      <selection activeCell="H26" sqref="H26"/>
    </sheetView>
  </sheetViews>
  <sheetFormatPr defaultColWidth="9" defaultRowHeight="13.5" outlineLevelCol="2"/>
  <cols>
    <col min="1" max="1" width="43.5" style="7" customWidth="1"/>
    <col min="2" max="2" width="54.5" style="5" customWidth="1"/>
    <col min="3" max="3" width="9" style="6" customWidth="1"/>
    <col min="4" max="16384" width="9" style="7"/>
  </cols>
  <sheetData>
    <row r="1" ht="25.5" spans="1:3">
      <c r="A1" s="8" t="s">
        <v>837</v>
      </c>
      <c r="B1" s="8"/>
    </row>
    <row r="2" ht="18" customHeight="1" spans="1:3">
      <c r="B2" s="9" t="s">
        <v>27</v>
      </c>
    </row>
    <row r="3" s="1" customFormat="1" ht="27.75" customHeight="1" spans="1:3">
      <c r="A3" s="25" t="s">
        <v>838</v>
      </c>
      <c r="B3" s="11" t="s">
        <v>487</v>
      </c>
      <c r="C3" s="12"/>
    </row>
    <row r="4" s="2" customFormat="1" spans="1:3">
      <c r="A4" s="26"/>
      <c r="B4" s="11"/>
      <c r="C4" s="14"/>
    </row>
    <row r="5" s="3" customFormat="1" ht="26.25" customHeight="1" spans="1:3">
      <c r="A5" s="27" t="s">
        <v>839</v>
      </c>
      <c r="B5" s="16">
        <v>33136</v>
      </c>
      <c r="C5" s="17"/>
    </row>
    <row r="6" s="3" customFormat="1" ht="26.25" customHeight="1" spans="1:3">
      <c r="A6" s="27" t="s">
        <v>840</v>
      </c>
      <c r="B6" s="16">
        <v>11291</v>
      </c>
      <c r="C6" s="17"/>
    </row>
    <row r="7" s="3" customFormat="1" ht="26.25" customHeight="1" spans="1:3">
      <c r="A7" s="27" t="s">
        <v>841</v>
      </c>
      <c r="B7" s="16">
        <v>53</v>
      </c>
      <c r="C7" s="17"/>
    </row>
    <row r="8" s="3" customFormat="1" ht="26.25" customHeight="1" spans="1:3">
      <c r="A8" s="27" t="s">
        <v>842</v>
      </c>
      <c r="B8" s="16">
        <v>17316</v>
      </c>
      <c r="C8" s="17"/>
    </row>
    <row r="9" s="3" customFormat="1" ht="26.25" customHeight="1" spans="1:3">
      <c r="A9" s="27" t="s">
        <v>843</v>
      </c>
      <c r="B9" s="16">
        <v>1626</v>
      </c>
      <c r="C9" s="17"/>
    </row>
    <row r="10" s="3" customFormat="1" ht="26.25" customHeight="1" spans="1:3">
      <c r="A10" s="27" t="s">
        <v>844</v>
      </c>
      <c r="B10" s="16">
        <v>40</v>
      </c>
      <c r="C10" s="17"/>
    </row>
    <row r="11" s="3" customFormat="1" ht="26.25" customHeight="1" spans="1:3">
      <c r="A11" s="27" t="s">
        <v>845</v>
      </c>
      <c r="B11" s="16">
        <v>7</v>
      </c>
      <c r="C11" s="17"/>
    </row>
    <row r="12" s="3" customFormat="1" ht="26.25" customHeight="1" spans="1:3">
      <c r="A12" s="27" t="s">
        <v>846</v>
      </c>
      <c r="B12" s="16">
        <v>36509</v>
      </c>
      <c r="C12" s="17"/>
    </row>
    <row r="13" s="3" customFormat="1" ht="26.25" customHeight="1" spans="1:3">
      <c r="A13" s="27" t="s">
        <v>840</v>
      </c>
      <c r="B13" s="16">
        <v>18401</v>
      </c>
      <c r="C13" s="17"/>
    </row>
    <row r="14" s="3" customFormat="1" ht="26.25" customHeight="1" spans="1:3">
      <c r="A14" s="27" t="s">
        <v>841</v>
      </c>
      <c r="B14" s="16">
        <v>16</v>
      </c>
      <c r="C14" s="17"/>
    </row>
    <row r="15" s="3" customFormat="1" ht="26.25" customHeight="1" spans="1:3">
      <c r="A15" s="27" t="s">
        <v>842</v>
      </c>
      <c r="B15" s="16">
        <v>17883</v>
      </c>
      <c r="C15" s="17"/>
    </row>
    <row r="16" s="3" customFormat="1" ht="26.25" customHeight="1" spans="1:3">
      <c r="A16" s="27" t="s">
        <v>847</v>
      </c>
      <c r="B16" s="16">
        <v>194</v>
      </c>
      <c r="C16" s="17"/>
    </row>
    <row r="17" s="3" customFormat="1" ht="26.25" customHeight="1" spans="1:3">
      <c r="A17" s="27" t="s">
        <v>845</v>
      </c>
      <c r="B17" s="16">
        <v>15</v>
      </c>
      <c r="C17" s="17"/>
    </row>
    <row r="18" s="4" customFormat="1" ht="26.25" customHeight="1" spans="1:3">
      <c r="A18" s="28" t="s">
        <v>708</v>
      </c>
      <c r="B18" s="21">
        <f>B12+B5</f>
        <v>69645</v>
      </c>
      <c r="C18" s="22"/>
    </row>
    <row r="19" s="3" customFormat="1" ht="26.25" customHeight="1" spans="1:3">
      <c r="A19" s="29" t="s">
        <v>120</v>
      </c>
      <c r="B19" s="24">
        <v>31560</v>
      </c>
      <c r="C19" s="17"/>
    </row>
    <row r="20" s="4" customFormat="1" ht="26.25" customHeight="1" spans="1:3">
      <c r="A20" s="29" t="s">
        <v>848</v>
      </c>
      <c r="B20" s="21">
        <f>B18+B19</f>
        <v>101205</v>
      </c>
      <c r="C20" s="22"/>
    </row>
    <row r="22" spans="1:3">
      <c r="B22" s="7"/>
    </row>
  </sheetData>
  <mergeCells count="3">
    <mergeCell ref="A1:B1"/>
    <mergeCell ref="A3:A4"/>
    <mergeCell ref="B3:B4"/>
  </mergeCells>
  <pageMargins left="0.826771653543307" right="0.196850393700787" top="0.984251968503937" bottom="0.984251968503937" header="0.511811023622047" footer="0.511811023622047"/>
  <pageSetup paperSize="9" firstPageNumber="40" orientation="landscape" useFirstPageNumber="1" horizontalDpi="600" verticalDpi="600"/>
  <headerFooter>
    <oddFooter>&amp;C&amp;P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5">
    <tabColor rgb="FF00B0F0"/>
  </sheetPr>
  <dimension ref="A1:C14"/>
  <sheetViews>
    <sheetView zoomScaleSheetLayoutView="60" workbookViewId="0">
      <selection activeCell="A20" sqref="A20"/>
    </sheetView>
  </sheetViews>
  <sheetFormatPr defaultColWidth="9" defaultRowHeight="13.5" outlineLevelCol="2"/>
  <cols>
    <col min="1" max="1" width="39.875" style="5" customWidth="1"/>
    <col min="2" max="2" width="49.875" style="5" customWidth="1"/>
    <col min="3" max="3" width="9" style="6" customWidth="1"/>
    <col min="4" max="16384" width="9" style="7"/>
  </cols>
  <sheetData>
    <row r="1" ht="25.5" spans="1:3">
      <c r="A1" s="8" t="s">
        <v>849</v>
      </c>
      <c r="B1" s="8"/>
    </row>
    <row r="2" ht="18" customHeight="1" spans="1:3">
      <c r="B2" s="9" t="s">
        <v>27</v>
      </c>
    </row>
    <row r="3" s="1" customFormat="1" ht="27.75" customHeight="1" spans="1:3">
      <c r="A3" s="10" t="s">
        <v>838</v>
      </c>
      <c r="B3" s="11" t="s">
        <v>487</v>
      </c>
      <c r="C3" s="12"/>
    </row>
    <row r="4" s="2" customFormat="1" spans="1:3">
      <c r="A4" s="13"/>
      <c r="B4" s="11"/>
      <c r="C4" s="14"/>
    </row>
    <row r="5" s="3" customFormat="1" ht="26.25" customHeight="1" spans="1:3">
      <c r="A5" s="15" t="s">
        <v>839</v>
      </c>
      <c r="B5" s="16">
        <f>SUM(B6:B8)</f>
        <v>14953</v>
      </c>
      <c r="C5" s="17"/>
    </row>
    <row r="6" s="3" customFormat="1" ht="26.25" customHeight="1" spans="1:3">
      <c r="A6" s="15" t="s">
        <v>850</v>
      </c>
      <c r="B6" s="16">
        <v>14910</v>
      </c>
      <c r="C6" s="17"/>
    </row>
    <row r="7" s="3" customFormat="1" ht="26.25" customHeight="1" spans="1:3">
      <c r="A7" s="15" t="s">
        <v>851</v>
      </c>
      <c r="B7" s="16">
        <v>38</v>
      </c>
      <c r="C7" s="17"/>
    </row>
    <row r="8" s="3" customFormat="1" ht="26.25" customHeight="1" spans="1:3">
      <c r="A8" s="15" t="s">
        <v>852</v>
      </c>
      <c r="B8" s="16">
        <v>5</v>
      </c>
      <c r="C8" s="17"/>
    </row>
    <row r="9" s="3" customFormat="1" ht="26.25" customHeight="1" spans="1:3">
      <c r="A9" s="15" t="s">
        <v>846</v>
      </c>
      <c r="B9" s="16">
        <f>SUM(B10:B12)</f>
        <v>34916</v>
      </c>
      <c r="C9" s="17"/>
    </row>
    <row r="10" s="3" customFormat="1" ht="26.25" customHeight="1" spans="1:3">
      <c r="A10" s="18" t="s">
        <v>850</v>
      </c>
      <c r="B10" s="19">
        <v>34196</v>
      </c>
      <c r="C10" s="17"/>
    </row>
    <row r="11" s="3" customFormat="1" ht="26.25" customHeight="1" spans="1:3">
      <c r="A11" s="18" t="s">
        <v>851</v>
      </c>
      <c r="B11" s="19">
        <v>707</v>
      </c>
      <c r="C11" s="17"/>
    </row>
    <row r="12" s="3" customFormat="1" ht="26.25" customHeight="1" spans="1:3">
      <c r="A12" s="15" t="s">
        <v>852</v>
      </c>
      <c r="B12" s="19">
        <v>13</v>
      </c>
      <c r="C12" s="17"/>
    </row>
    <row r="13" s="4" customFormat="1" ht="26.25" customHeight="1" spans="1:3">
      <c r="A13" s="20" t="s">
        <v>737</v>
      </c>
      <c r="B13" s="21">
        <f>B9+B5</f>
        <v>49869</v>
      </c>
      <c r="C13" s="22"/>
    </row>
    <row r="14" s="3" customFormat="1" ht="26.25" customHeight="1" spans="1:3">
      <c r="A14" s="23" t="s">
        <v>853</v>
      </c>
      <c r="B14" s="24">
        <v>51336</v>
      </c>
      <c r="C14" s="17"/>
    </row>
  </sheetData>
  <mergeCells count="3">
    <mergeCell ref="A1:B1"/>
    <mergeCell ref="A3:A4"/>
    <mergeCell ref="B3:B4"/>
  </mergeCells>
  <pageMargins left="0.826388888888889" right="0.196527777777778" top="0.984027777777778" bottom="0.984027777777778" header="0.511805555555556" footer="0.511805555555556"/>
  <pageSetup paperSize="9" firstPageNumber="40" orientation="landscape" useFirstPageNumber="1" horizontalDpi="600" verticalDpi="600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22</vt:i4>
      </vt:variant>
    </vt:vector>
  </HeadingPairs>
  <TitlesOfParts>
    <vt:vector size="22" baseType="lpstr">
      <vt:lpstr>目录</vt:lpstr>
      <vt:lpstr>一般1</vt:lpstr>
      <vt:lpstr>一般2</vt:lpstr>
      <vt:lpstr>一般3</vt:lpstr>
      <vt:lpstr>一般4</vt:lpstr>
      <vt:lpstr>一般5</vt:lpstr>
      <vt:lpstr>一般6</vt:lpstr>
      <vt:lpstr>一般7</vt:lpstr>
      <vt:lpstr>一般8</vt:lpstr>
      <vt:lpstr>一般9</vt:lpstr>
      <vt:lpstr>基1</vt:lpstr>
      <vt:lpstr>基2</vt:lpstr>
      <vt:lpstr>基3</vt:lpstr>
      <vt:lpstr>基4</vt:lpstr>
      <vt:lpstr>基5</vt:lpstr>
      <vt:lpstr>基6</vt:lpstr>
      <vt:lpstr>国资1</vt:lpstr>
      <vt:lpstr>国资2</vt:lpstr>
      <vt:lpstr>国资3</vt:lpstr>
      <vt:lpstr>国资4</vt:lpstr>
      <vt:lpstr>社保1</vt:lpstr>
      <vt:lpstr>社保2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兜得住</cp:lastModifiedBy>
  <dcterms:created xsi:type="dcterms:W3CDTF">2018-06-06T05:20:00Z</dcterms:created>
  <cp:lastPrinted>2019-06-17T07:48:00Z</cp:lastPrinted>
  <dcterms:modified xsi:type="dcterms:W3CDTF">2026-10-10T00:35:19Z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B8D05A1B64EC4F0FA5B2327A77994B57_13</vt:lpwstr>
  </property>
  <property fmtid="{D5CDD505-2E9C-101B-9397-08002B2CF9AE}" pid="4" name="CalculationRule">
    <vt:i4>0</vt:i4>
  </property>
</Properties>
</file>