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7875"/>
  </bookViews>
  <sheets>
    <sheet name="1月份-12月份" sheetId="1" r:id="rId1"/>
  </sheets>
  <calcPr calcId="144525"/>
</workbook>
</file>

<file path=xl/sharedStrings.xml><?xml version="1.0" encoding="utf-8"?>
<sst xmlns="http://schemas.openxmlformats.org/spreadsheetml/2006/main" count="67" uniqueCount="40">
  <si>
    <t>医疗服务效率相关数据统计</t>
  </si>
  <si>
    <t>医疗服务效率</t>
  </si>
  <si>
    <t>年份：2019</t>
  </si>
  <si>
    <t>项目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</si>
  <si>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</si>
  <si>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</si>
  <si>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</si>
  <si>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</si>
  <si>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</si>
  <si>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</si>
  <si>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</si>
  <si>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</si>
  <si>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</si>
  <si>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</si>
  <si>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</si>
  <si>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</si>
  <si>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年度</t>
  </si>
  <si>
    <t>诊疗人次</t>
  </si>
  <si>
    <t>出院人次</t>
  </si>
  <si>
    <t>出院平均住院日</t>
  </si>
  <si>
    <t>病床使用率</t>
  </si>
  <si>
    <t>床位周转次数</t>
  </si>
  <si>
    <t>医师日均担负诊疗人次</t>
  </si>
  <si>
    <t>医师日均担负住院床日</t>
  </si>
  <si>
    <t>均次费用</t>
  </si>
  <si>
    <t>门诊次均医疗费用</t>
  </si>
  <si>
    <t>住院次均医疗费用</t>
  </si>
  <si>
    <t>填报单位：柳州市柳江区中医医院</t>
  </si>
  <si>
    <t>单位负责人：</t>
  </si>
  <si>
    <t>制表人：</t>
  </si>
  <si>
    <t>日期：</t>
  </si>
  <si>
    <t>原始数据：</t>
  </si>
  <si>
    <t>月份</t>
  </si>
  <si>
    <t>门诊收入</t>
  </si>
  <si>
    <t>住院收入</t>
  </si>
  <si>
    <t>床日数</t>
  </si>
  <si>
    <t>门均费</t>
  </si>
  <si>
    <t>院均费</t>
  </si>
  <si>
    <t>日担人次</t>
  </si>
  <si>
    <t>日担床日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</si>
</sst>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A2" workbookViewId="0">
      <selection activeCell="E15" sqref="E15"/>
    </sheetView>
  </sheetViews>
  <sheetFormatPr defaultColWidth="9" defaultRowHeight="13.5"/>
  <cols>
    <col min="1" max="1" width="24.375" style="2" customWidth="1"/>
    <col min="2" max="13" width="9.625" style="2" customWidth="1"/>
    <col min="14" max="16384" width="9" style="2"/>
  </cols>
  <sheetData>
    <row r="1" ht="24.9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/>
      <c r="C2" s="4"/>
      <c r="D2" s="4"/>
      <c r="E2" s="4"/>
      <c r="F2" s="4"/>
      <c r="G2" s="4"/>
      <c r="L2" s="11" t="s">
        <v>2</v>
      </c>
      <c r="M2" s="11"/>
    </row>
    <row r="3" s="1" customFormat="1" ht="24.95" customHeight="1" spans="1:1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</row>
    <row r="4" s="1" customFormat="1" ht="24.95" customHeight="1" spans="1:14">
      <c r="A4" s="6" t="s">
        <v>17</v>
      </c>
      <c r="B4" s="6">
        <v>7339</v>
      </c>
      <c r="C4" s="6">
        <v>5308</v>
      </c>
      <c r="D4" s="6">
        <v>7172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4.95" customHeight="1" spans="1:14">
      <c r="A5" s="6" t="s">
        <v>18</v>
      </c>
      <c r="B5" s="6">
        <v>544</v>
      </c>
      <c r="C5" s="6">
        <v>422</v>
      </c>
      <c r="D5" s="6">
        <v>514</v>
      </c>
      <c r="E5" s="6"/>
      <c r="F5" s="6"/>
      <c r="G5" s="6"/>
      <c r="H5" s="6"/>
      <c r="I5" s="6"/>
      <c r="J5" s="6"/>
      <c r="K5" s="6"/>
      <c r="L5" s="6"/>
      <c r="M5" s="6"/>
      <c r="N5" s="6"/>
    </row>
    <row r="6" s="1" customFormat="1" ht="24.95" customHeight="1" spans="1:14">
      <c r="A6" s="6" t="s">
        <v>19</v>
      </c>
      <c r="B6" s="7">
        <v>5.7</v>
      </c>
      <c r="C6" s="7">
        <v>5.5</v>
      </c>
      <c r="D6" s="7">
        <v>5.8</v>
      </c>
      <c r="E6" s="7"/>
      <c r="F6" s="7"/>
      <c r="G6" s="7"/>
      <c r="H6" s="7"/>
      <c r="I6" s="7"/>
      <c r="J6" s="7"/>
      <c r="K6" s="7"/>
      <c r="L6" s="7"/>
      <c r="M6" s="7"/>
      <c r="N6" s="6"/>
    </row>
    <row r="7" s="1" customFormat="1" ht="24.95" customHeight="1" spans="1:14">
      <c r="A7" s="6" t="s">
        <v>20</v>
      </c>
      <c r="B7" s="8">
        <v>0.547</v>
      </c>
      <c r="C7" s="8">
        <v>0.387</v>
      </c>
      <c r="D7" s="8">
        <v>0.517</v>
      </c>
      <c r="E7" s="8"/>
      <c r="F7" s="8"/>
      <c r="G7" s="8"/>
      <c r="H7" s="8"/>
      <c r="I7" s="8"/>
      <c r="J7" s="8"/>
      <c r="K7" s="8"/>
      <c r="L7" s="8"/>
      <c r="M7" s="8"/>
      <c r="N7" s="6"/>
    </row>
    <row r="8" s="1" customFormat="1" ht="24.95" customHeight="1" spans="1:14">
      <c r="A8" s="6" t="s">
        <v>21</v>
      </c>
      <c r="B8" s="6">
        <v>2.7</v>
      </c>
      <c r="C8" s="7">
        <v>2.1</v>
      </c>
      <c r="D8" s="6">
        <v>2.6</v>
      </c>
      <c r="E8" s="6"/>
      <c r="F8" s="6"/>
      <c r="G8" s="6"/>
      <c r="H8" s="7"/>
      <c r="I8" s="7"/>
      <c r="J8" s="7"/>
      <c r="K8" s="7"/>
      <c r="L8" s="7"/>
      <c r="M8" s="7"/>
      <c r="N8" s="6"/>
    </row>
    <row r="9" s="1" customFormat="1" ht="24.95" customHeight="1" spans="1:14">
      <c r="A9" s="6" t="s">
        <v>22</v>
      </c>
      <c r="B9" s="7">
        <v>4.3</v>
      </c>
      <c r="C9" s="7">
        <v>3.4</v>
      </c>
      <c r="D9" s="7">
        <v>4.2</v>
      </c>
      <c r="E9" s="7"/>
      <c r="F9" s="7"/>
      <c r="G9" s="7"/>
      <c r="H9" s="7"/>
      <c r="I9" s="7"/>
      <c r="J9" s="7"/>
      <c r="K9" s="6"/>
      <c r="L9" s="6"/>
      <c r="M9" s="7"/>
      <c r="N9" s="6"/>
    </row>
    <row r="10" s="1" customFormat="1" ht="24.95" customHeight="1" spans="1:14">
      <c r="A10" s="6" t="s">
        <v>23</v>
      </c>
      <c r="B10" s="7">
        <v>1.8</v>
      </c>
      <c r="C10" s="7">
        <v>1.5</v>
      </c>
      <c r="D10" s="7">
        <v>1.8</v>
      </c>
      <c r="E10" s="7"/>
      <c r="F10" s="7"/>
      <c r="G10" s="7"/>
      <c r="H10" s="7"/>
      <c r="I10" s="7"/>
      <c r="J10" s="7"/>
      <c r="K10" s="7"/>
      <c r="L10" s="6"/>
      <c r="M10" s="7"/>
      <c r="N10" s="6"/>
    </row>
    <row r="11" s="1" customFormat="1" ht="24.95" customHeight="1"/>
    <row r="12" s="1" customFormat="1" ht="24.95" customHeight="1" spans="1:7">
      <c r="A12" s="4" t="s">
        <v>24</v>
      </c>
      <c r="B12" s="4"/>
      <c r="C12" s="4"/>
      <c r="D12" s="4"/>
      <c r="E12" s="4"/>
      <c r="F12" s="4"/>
      <c r="G12" s="4"/>
    </row>
    <row r="13" s="1" customFormat="1" ht="24.95" customHeight="1" spans="1:14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6" t="s">
        <v>16</v>
      </c>
    </row>
    <row r="14" s="1" customFormat="1" ht="24.95" customHeight="1" spans="1:14">
      <c r="A14" s="6" t="s">
        <v>25</v>
      </c>
      <c r="B14" s="7">
        <v>171.9</v>
      </c>
      <c r="C14" s="7">
        <v>182.1</v>
      </c>
      <c r="D14" s="7">
        <v>178</v>
      </c>
      <c r="E14" s="7"/>
      <c r="F14" s="7"/>
      <c r="G14" s="7"/>
      <c r="H14" s="7"/>
      <c r="I14" s="7"/>
      <c r="J14" s="7"/>
      <c r="K14" s="7"/>
      <c r="L14" s="7"/>
      <c r="M14" s="7"/>
      <c r="N14" s="6"/>
    </row>
    <row r="15" s="1" customFormat="1" ht="24.95" customHeight="1" spans="1:14">
      <c r="A15" s="6" t="s">
        <v>26</v>
      </c>
      <c r="B15" s="7">
        <v>2987.4</v>
      </c>
      <c r="C15" s="7">
        <v>2711.9</v>
      </c>
      <c r="D15" s="7">
        <v>2902.1</v>
      </c>
      <c r="E15" s="7"/>
      <c r="F15" s="7"/>
      <c r="G15" s="7"/>
      <c r="H15" s="7"/>
      <c r="I15" s="7"/>
      <c r="J15" s="7"/>
      <c r="K15" s="7"/>
      <c r="L15" s="7"/>
      <c r="M15" s="7"/>
      <c r="N15" s="6"/>
    </row>
    <row r="16" s="1" customFormat="1" ht="24.95" customHeight="1"/>
    <row r="17" ht="24.95" customHeight="1" spans="1:12">
      <c r="A17" s="9" t="s">
        <v>27</v>
      </c>
      <c r="D17" s="2" t="s">
        <v>28</v>
      </c>
      <c r="H17" s="2" t="s">
        <v>29</v>
      </c>
      <c r="K17" s="2" t="s">
        <v>30</v>
      </c>
      <c r="L17" s="12">
        <v>43592</v>
      </c>
    </row>
    <row r="18" ht="24.95" hidden="1" customHeight="1" spans="4:14">
      <c r="D18" s="10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  <c r="K18" s="2" t="s">
        <v>37</v>
      </c>
      <c r="M18" s="2" t="s">
        <v>38</v>
      </c>
      <c r="N18" s="2" t="s">
        <v>39</v>
      </c>
    </row>
    <row r="19" ht="24.95" hidden="1" customHeight="1" spans="6:14">
      <c r="F19" s="2" t="s">
        <v>4</v>
      </c>
      <c r="G19" s="2">
        <v>1262089.09</v>
      </c>
      <c r="H19" s="2">
        <v>1625157.81</v>
      </c>
      <c r="I19" s="2">
        <v>3118</v>
      </c>
      <c r="J19" s="2">
        <f>G19/B4</f>
        <v>171.970171685516</v>
      </c>
      <c r="K19" s="2">
        <f>H19/B5</f>
        <v>2987.42244485294</v>
      </c>
      <c r="M19" s="2">
        <f>B4/55/31</f>
        <v>4.30439882697947</v>
      </c>
      <c r="N19" s="2">
        <f>I19/55/31</f>
        <v>1.82873900293255</v>
      </c>
    </row>
    <row r="20" ht="24.95" hidden="1" customHeight="1" spans="6:14">
      <c r="F20" s="2" t="s">
        <v>5</v>
      </c>
      <c r="G20" s="2">
        <v>966570.81</v>
      </c>
      <c r="H20" s="2">
        <v>1144422.17</v>
      </c>
      <c r="I20" s="2">
        <v>2305</v>
      </c>
      <c r="J20" s="2">
        <f>G20/C4</f>
        <v>182.096987565938</v>
      </c>
      <c r="K20" s="2">
        <f>H20/C5</f>
        <v>2711.90087677725</v>
      </c>
      <c r="M20" s="2">
        <f>C4/55/28</f>
        <v>3.44675324675325</v>
      </c>
      <c r="N20" s="2">
        <f>I20/55/28</f>
        <v>1.49675324675325</v>
      </c>
    </row>
    <row r="21" ht="24.95" hidden="1" customHeight="1" spans="6:14">
      <c r="F21" s="2" t="s">
        <v>6</v>
      </c>
      <c r="G21" s="2">
        <v>1276269.98</v>
      </c>
      <c r="H21" s="2">
        <v>1491646.52</v>
      </c>
      <c r="I21" s="2">
        <v>2998</v>
      </c>
      <c r="J21" s="2">
        <f>G21/D4</f>
        <v>177.951754043503</v>
      </c>
      <c r="K21" s="2">
        <f>H21/D5</f>
        <v>2902.0360311284</v>
      </c>
      <c r="M21" s="2">
        <f>D4/55/31</f>
        <v>4.20645161290323</v>
      </c>
      <c r="N21" s="2">
        <f>I21/55/31</f>
        <v>1.758357771261</v>
      </c>
    </row>
    <row r="22" ht="24.95" hidden="1" customHeight="1" spans="6:14">
      <c r="F22" s="2" t="s">
        <v>7</v>
      </c>
      <c r="G22" s="2">
        <v>1307334.54</v>
      </c>
      <c r="H22" s="2">
        <v>1450067.66</v>
      </c>
      <c r="I22" s="2">
        <v>3072</v>
      </c>
      <c r="J22" s="2" t="e">
        <f>G22/E4</f>
        <v>#DIV/0!</v>
      </c>
      <c r="K22" s="2" t="e">
        <f>H22/E5</f>
        <v>#DIV/0!</v>
      </c>
      <c r="M22" s="2">
        <f>E4/55/30</f>
        <v>0</v>
      </c>
      <c r="N22" s="2">
        <f>I22/55/30</f>
        <v>1.86181818181818</v>
      </c>
    </row>
    <row r="23" ht="24.95" hidden="1" customHeight="1" spans="6:14">
      <c r="F23" s="2" t="s">
        <v>8</v>
      </c>
      <c r="J23" s="2" t="e">
        <f>G23/F4</f>
        <v>#DIV/0!</v>
      </c>
      <c r="K23" s="2" t="e">
        <f>H23/F5</f>
        <v>#DIV/0!</v>
      </c>
      <c r="M23" s="2">
        <f>F4/55/31</f>
        <v>0</v>
      </c>
      <c r="N23" s="2">
        <f>I23/55/31</f>
        <v>0</v>
      </c>
    </row>
    <row r="24" ht="24.95" hidden="1" customHeight="1" spans="6:14">
      <c r="F24" s="2" t="s">
        <v>9</v>
      </c>
      <c r="J24" s="2" t="e">
        <f>G24/G4</f>
        <v>#DIV/0!</v>
      </c>
      <c r="K24" s="2" t="e">
        <f>H24/G5</f>
        <v>#DIV/0!</v>
      </c>
      <c r="M24" s="2">
        <f>G4/55/30</f>
        <v>0</v>
      </c>
      <c r="N24" s="2">
        <f>I24/55/30</f>
        <v>0</v>
      </c>
    </row>
    <row r="25" ht="24.95" hidden="1" customHeight="1" spans="6:14">
      <c r="F25" s="2" t="s">
        <v>10</v>
      </c>
      <c r="J25" s="2" t="e">
        <f>G25/H4</f>
        <v>#DIV/0!</v>
      </c>
      <c r="K25" s="2" t="e">
        <f>H25/H5</f>
        <v>#DIV/0!</v>
      </c>
      <c r="M25" s="2">
        <f>H4/55/31</f>
        <v>0</v>
      </c>
      <c r="N25" s="2">
        <f>I25/55/31</f>
        <v>0</v>
      </c>
    </row>
    <row r="26" ht="24.95" hidden="1" customHeight="1" spans="6:14">
      <c r="F26" s="2" t="s">
        <v>11</v>
      </c>
      <c r="J26" s="2" t="e">
        <f>G26/I4</f>
        <v>#DIV/0!</v>
      </c>
      <c r="K26" s="2" t="e">
        <f>H26/I5</f>
        <v>#DIV/0!</v>
      </c>
      <c r="M26" s="2">
        <f>I4/55/31</f>
        <v>0</v>
      </c>
      <c r="N26" s="2">
        <f>I26/55/31</f>
        <v>0</v>
      </c>
    </row>
    <row r="27" ht="24.95" hidden="1" customHeight="1" spans="6:14">
      <c r="F27" s="2" t="s">
        <v>12</v>
      </c>
      <c r="J27" s="2" t="e">
        <f>G27/J4</f>
        <v>#DIV/0!</v>
      </c>
      <c r="K27" s="2" t="e">
        <f>H27/J5</f>
        <v>#DIV/0!</v>
      </c>
      <c r="M27" s="2">
        <f>J4/55/30</f>
        <v>0</v>
      </c>
      <c r="N27" s="2">
        <f>I27/55/30</f>
        <v>0</v>
      </c>
    </row>
    <row r="28" ht="24.95" hidden="1" customHeight="1" spans="6:14">
      <c r="F28" s="2" t="s">
        <v>13</v>
      </c>
      <c r="J28" s="2" t="e">
        <f>G28/K4</f>
        <v>#DIV/0!</v>
      </c>
      <c r="K28" s="2" t="e">
        <f>H28/K5</f>
        <v>#DIV/0!</v>
      </c>
      <c r="M28" s="2">
        <f>K4/55/31</f>
        <v>0</v>
      </c>
      <c r="N28" s="2">
        <f>I28/55/31</f>
        <v>0</v>
      </c>
    </row>
    <row r="29" ht="24.95" hidden="1" customHeight="1" spans="6:14">
      <c r="F29" s="2" t="s">
        <v>14</v>
      </c>
      <c r="J29" s="2" t="e">
        <f>G29/L4</f>
        <v>#DIV/0!</v>
      </c>
      <c r="K29" s="2" t="e">
        <f>H29/L5</f>
        <v>#DIV/0!</v>
      </c>
      <c r="M29" s="2">
        <f>L4/55/30</f>
        <v>0</v>
      </c>
      <c r="N29" s="2">
        <f>I29/55/30</f>
        <v>0</v>
      </c>
    </row>
    <row r="30" ht="24.95" hidden="1" customHeight="1" spans="6:14">
      <c r="F30" s="2" t="s">
        <v>15</v>
      </c>
      <c r="J30" s="2" t="e">
        <f>G30/M4</f>
        <v>#DIV/0!</v>
      </c>
      <c r="K30" s="2" t="e">
        <f>H30/M5</f>
        <v>#DIV/0!</v>
      </c>
      <c r="M30" s="2">
        <f>M4/55/31</f>
        <v>0</v>
      </c>
      <c r="N30" s="2">
        <f>I30/55/31</f>
        <v>0</v>
      </c>
    </row>
    <row r="31" ht="24.95" hidden="1" customHeight="1" spans="6:14">
      <c r="F31" s="2" t="s">
        <v>16</v>
      </c>
      <c r="G31" s="2">
        <f>SUM(G19:G30)</f>
        <v>4812264.42</v>
      </c>
      <c r="H31" s="2">
        <f t="shared" ref="H31:I31" si="0">SUM(H19:H30)</f>
        <v>5711294.16</v>
      </c>
      <c r="I31" s="2">
        <f t="shared" si="0"/>
        <v>11493</v>
      </c>
      <c r="J31" s="2" t="e">
        <f>G31/N4</f>
        <v>#DIV/0!</v>
      </c>
      <c r="K31" s="2" t="e">
        <f>H31/N5</f>
        <v>#DIV/0!</v>
      </c>
      <c r="M31" s="2">
        <f>N4/55/365</f>
        <v>0</v>
      </c>
      <c r="N31" s="2">
        <f>I31/365/55</f>
        <v>0.572503113325031</v>
      </c>
    </row>
  </sheetData>
  <mergeCells count="2">
    <mergeCell ref="A1:M1"/>
    <mergeCell ref="L2:M2"/>
  </mergeCell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Mr.Tam</cp:lastModifiedBy>
  <dcterms:created xsi:type="dcterms:W3CDTF">2006-09-13T11:21:00Z</dcterms:created>
  <dcterms:modified xsi:type="dcterms:W3CDTF">2019-05-08T02:03:55Z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